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66925"/>
  <mc:AlternateContent xmlns:mc="http://schemas.openxmlformats.org/markup-compatibility/2006">
    <mc:Choice Requires="x15">
      <x15ac:absPath xmlns:x15ac="http://schemas.microsoft.com/office/spreadsheetml/2010/11/ac" url="E:\cta.publica2dotrimestre2025\"/>
    </mc:Choice>
  </mc:AlternateContent>
  <xr:revisionPtr revIDLastSave="0" documentId="13_ncr:1_{C5FEF857-131D-4E66-81FA-001A26F7F3BD}" xr6:coauthVersionLast="47" xr6:coauthVersionMax="47" xr10:uidLastSave="{00000000-0000-0000-0000-000000000000}"/>
  <bookViews>
    <workbookView xWindow="-120" yWindow="-120" windowWidth="29040" windowHeight="15720"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62" i="2" l="1"/>
  <c r="C47" i="2"/>
  <c r="B47" i="2"/>
  <c r="C38" i="2"/>
  <c r="C62" i="2" s="1"/>
  <c r="B38" i="2"/>
  <c r="C31" i="2"/>
  <c r="B31" i="2"/>
  <c r="E37" i="6"/>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25" i="2"/>
  <c r="B25" i="2"/>
  <c r="C17" i="2"/>
  <c r="B17" i="2"/>
  <c r="C9" i="2"/>
  <c r="B9" i="2"/>
  <c r="G29" i="12" l="1"/>
  <c r="F29" i="12"/>
  <c r="E29" i="12"/>
  <c r="D29" i="12"/>
  <c r="C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23" i="8"/>
  <c r="D23" i="8"/>
  <c r="E23" i="8"/>
  <c r="F23" i="8"/>
  <c r="G23" i="8"/>
  <c r="B23"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28" i="6" s="1"/>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33" i="8" l="1"/>
  <c r="G59" i="6"/>
  <c r="D41" i="6"/>
  <c r="F8" i="3"/>
  <c r="F20" i="3" s="1"/>
  <c r="F65" i="6"/>
  <c r="E65" i="6"/>
  <c r="G27" i="9"/>
  <c r="G9" i="9" s="1"/>
  <c r="C65" i="6"/>
  <c r="C9" i="9"/>
  <c r="E33" i="8"/>
  <c r="G146" i="7"/>
  <c r="E84" i="7"/>
  <c r="G71" i="7"/>
  <c r="G62" i="7"/>
  <c r="G28" i="7"/>
  <c r="C9" i="7"/>
  <c r="F41" i="6"/>
  <c r="F70" i="6" s="1"/>
  <c r="C41" i="6"/>
  <c r="D8" i="3"/>
  <c r="D20" i="3" s="1"/>
  <c r="E79" i="2"/>
  <c r="F79" i="2"/>
  <c r="F47" i="2"/>
  <c r="F59" i="2" s="1"/>
  <c r="E47" i="2"/>
  <c r="E59" i="2" s="1"/>
  <c r="K20" i="4"/>
  <c r="E20" i="4"/>
  <c r="I20" i="4"/>
  <c r="C43" i="9"/>
  <c r="B43" i="9"/>
  <c r="D9" i="9"/>
  <c r="E9" i="9"/>
  <c r="B9" i="9"/>
  <c r="D43" i="9"/>
  <c r="E43" i="9"/>
  <c r="G43" i="9"/>
  <c r="B33" i="8"/>
  <c r="D33" i="8"/>
  <c r="C33" i="8"/>
  <c r="G33" i="8"/>
  <c r="G123" i="7"/>
  <c r="B84" i="7"/>
  <c r="C84" i="7"/>
  <c r="G18" i="7"/>
  <c r="G38" i="7"/>
  <c r="G75" i="7"/>
  <c r="G93" i="7"/>
  <c r="G133" i="7"/>
  <c r="G150" i="7"/>
  <c r="B9" i="7"/>
  <c r="D84" i="7"/>
  <c r="E9" i="7"/>
  <c r="F84" i="7"/>
  <c r="G58" i="7"/>
  <c r="G113" i="7"/>
  <c r="G137" i="7"/>
  <c r="B41" i="6"/>
  <c r="B65" i="6"/>
  <c r="G54" i="6"/>
  <c r="D65" i="6"/>
  <c r="D70" i="6" s="1"/>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E70" i="6"/>
  <c r="G41" i="6"/>
  <c r="C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<sst xmlns="http://schemas.openxmlformats.org/spreadsheetml/2006/main" count="798" uniqueCount="552">
  <si>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</si>
  <si>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</si>
  <si>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</si>
  <si>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</si>
  <si>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</si>
  <si>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</si>
  <si>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</si>
  <si>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</si>
  <si>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</si>
  <si>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</si>
  <si>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</si>
  <si>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</si>
  <si>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</si>
  <si>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</si>
  <si>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</si>
  <si>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</si>
  <si>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</si>
  <si>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</si>
  <si>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</si>
  <si>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</si>
  <si>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</si>
  <si>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</si>
  <si>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</si>
  <si>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</si>
  <si>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</si>
  <si>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</si>
  <si>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</si>
  <si>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</si>
  <si>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</si>
  <si>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</si>
  <si>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</si>
  <si>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</si>
  <si>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</si>
  <si>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</si>
  <si>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</si>
  <si>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</si>
  <si>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</si>
  <si>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</si>
  <si>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</si>
  <si>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</si>
  <si>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</si>
  <si>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</si>
  <si>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</si>
  <si>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</si>
  <si>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</si>
  <si>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</si>
  <si>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</si>
  <si>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</si>
  <si>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</si>
  <si>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</si>
  <si>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</si>
  <si>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</si>
  <si>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</si>
  <si>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</si>
  <si>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</si>
  <si>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</si>
  <si>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</si>
  <si>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</si>
  <si>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</si>
  <si>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</si>
  <si>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</si>
  <si>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</si>
  <si>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</si>
  <si>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</si>
  <si>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</si>
  <si>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</si>
  <si>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</si>
  <si>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</si>
  <si>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</si>
  <si>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</si>
  <si>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</si>
  <si>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</si>
  <si>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</si>
  <si>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</si>
  <si>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</si>
  <si>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</si>
  <si>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</si>
  <si>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</si>
  <si>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</si>
  <si>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</si>
  <si>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</si>
  <si>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</si>
  <si>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</si>
  <si>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</si>
  <si>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</si>
  <si>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</si>
  <si>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</si>
  <si>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</si>
  <si>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</si>
  <si>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</si>
  <si>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</si>
  <si>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</si>
  <si>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</si>
  <si>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</si>
  <si>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</si>
  <si>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</si>
  <si>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</si>
  <si>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</si>
  <si>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</si>
  <si>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</si>
  <si>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</si>
  <si>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</si>
  <si>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</si>
  <si>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</si>
  <si>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</si>
  <si>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</si>
  <si>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</si>
  <si>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</si>
  <si>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</si>
  <si>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</si>
  <si>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</si>
  <si>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</si>
  <si>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</si>
  <si>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</si>
  <si>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</si>
  <si>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</si>
  <si>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</si>
  <si>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</si>
  <si>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</si>
  <si>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</si>
  <si>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</si>
  <si>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</si>
  <si>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</si>
  <si>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</si>
  <si>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</si>
  <si>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</si>
  <si>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</si>
  <si>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</si>
  <si>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</si>
  <si>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</si>
  <si>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</si>
  <si>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</si>
  <si>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</si>
  <si>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</si>
  <si>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</si>
  <si>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</si>
  <si>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</si>
  <si>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</si>
  <si>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</si>
  <si>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</si>
  <si>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</si>
  <si>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</si>
  <si>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</si>
  <si>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</si>
  <si>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</si>
  <si>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</si>
  <si>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</si>
  <si>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</si>
  <si>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</si>
  <si>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</si>
  <si>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</si>
  <si>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</si>
  <si>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</si>
  <si>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</si>
  <si>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</si>
  <si>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</si>
  <si>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</si>
  <si>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</si>
  <si>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</si>
  <si>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</si>
  <si>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</si>
  <si>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</si>
  <si>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</si>
  <si>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</si>
  <si>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</si>
  <si>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</si>
  <si>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</si>
  <si>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</si>
  <si>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</si>
  <si>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</si>
  <si>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</si>
  <si>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</si>
  <si>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</si>
  <si>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</si>
  <si>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</si>
  <si>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</si>
  <si>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</si>
  <si>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</si>
  <si>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</si>
  <si>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</si>
  <si>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</si>
  <si>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</si>
  <si>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</si>
  <si>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</si>
  <si>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</si>
  <si>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</si>
  <si>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</si>
  <si>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</si>
  <si>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</si>
  <si>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</si>
  <si>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</si>
  <si>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</si>
  <si>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</si>
  <si>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</si>
  <si>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</si>
  <si>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</si>
  <si>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</si>
  <si>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</si>
  <si>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</si>
  <si>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</si>
  <si>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</si>
  <si>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</si>
  <si>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</si>
  <si>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</si>
  <si>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</si>
  <si>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</si>
  <si>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</si>
  <si>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</si>
  <si>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</si>
  <si>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</si>
  <si>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</si>
  <si>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</si>
  <si>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</si>
  <si>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</si>
  <si>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</si>
  <si>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</si>
  <si>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</si>
  <si>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</si>
  <si>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</si>
  <si>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</si>
  <si>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</si>
  <si>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</si>
  <si>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</si>
  <si>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</si>
  <si>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</si>
  <si>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</si>
  <si>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</si>
  <si>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</si>
  <si>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</si>
  <si>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</si>
  <si>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</si>
  <si>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</si>
  <si>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</si>
  <si>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</si>
  <si>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</si>
  <si>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</si>
  <si>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</si>
  <si>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</si>
  <si>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</si>
  <si>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</si>
  <si>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</si>
  <si>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</si>
  <si>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</si>
  <si>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</si>
  <si>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</si>
  <si>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</si>
  <si>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</si>
  <si>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</si>
  <si>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</si>
  <si>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</si>
  <si>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</si>
  <si>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</si>
  <si>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</si>
  <si>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</si>
  <si>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</si>
  <si>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</si>
  <si>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</si>
  <si>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</si>
  <si>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</si>
  <si>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</si>
  <si>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</si>
  <si>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</si>
  <si>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</si>
  <si>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</si>
  <si>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</si>
  <si>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</si>
  <si>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</si>
  <si>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</si>
  <si>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</si>
  <si>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</si>
  <si>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</si>
  <si>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</si>
  <si>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</si>
  <si>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</si>
  <si>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</si>
  <si>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</si>
  <si>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</si>
  <si>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</si>
  <si>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</si>
  <si>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</si>
  <si>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</si>
  <si>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</si>
  <si>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</si>
  <si>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</si>
  <si>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</si>
  <si>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</si>
  <si>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</si>
  <si>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</si>
  <si>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</si>
  <si>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</si>
  <si>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</si>
  <si>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</si>
  <si>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</si>
  <si>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</si>
  <si>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</si>
  <si>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</si>
  <si>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</si>
  <si>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</si>
  <si>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</si>
  <si>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</si>
  <si>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</si>
  <si>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</si>
  <si>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</si>
  <si>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</si>
  <si>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</si>
  <si>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</si>
  <si>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</si>
  <si>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</si>
  <si>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</si>
  <si>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</si>
  <si>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</si>
  <si>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</si>
  <si>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</si>
  <si>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</si>
  <si>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</si>
  <si>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</si>
  <si>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</si>
  <si>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</si>
  <si>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</si>
  <si>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</si>
  <si>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</si>
  <si>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</si>
  <si>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</si>
  <si>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</si>
  <si>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</si>
  <si>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</si>
  <si>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</si>
  <si>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</si>
  <si>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</si>
  <si>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</si>
  <si>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</si>
  <si>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</si>
  <si>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</si>
  <si>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</si>
  <si>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</si>
  <si>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</si>
  <si>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</si>
  <si>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</si>
  <si>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</si>
  <si>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</si>
  <si>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</si>
  <si>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</si>
  <si>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</si>
  <si>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</si>
  <si>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</si>
  <si>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</si>
  <si>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</si>
  <si>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</si>
  <si>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</si>
  <si>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</si>
  <si>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</si>
  <si>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</si>
  <si>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</si>
  <si>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</si>
  <si>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</si>
  <si>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</si>
  <si>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</si>
  <si>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</si>
  <si>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</si>
  <si>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</si>
  <si>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</si>
  <si>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</si>
  <si>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</si>
  <si>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</si>
  <si>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</si>
  <si>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</si>
  <si>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</si>
  <si>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</si>
  <si>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</si>
  <si>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</si>
  <si>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</si>
  <si>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</si>
  <si>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</si>
  <si>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</si>
  <si>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</si>
  <si>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</si>
  <si>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</si>
  <si>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</si>
  <si>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</si>
  <si>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</si>
  <si>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</si>
  <si>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</si>
  <si>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</si>
  <si>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</si>
  <si>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</si>
  <si>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</si>
  <si>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</si>
  <si>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</si>
  <si>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</si>
  <si>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</si>
  <si>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</si>
  <si>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</si>
  <si>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</si>
  <si>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</si>
  <si>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</si>
  <si>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</si>
  <si>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</si>
  <si>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</si>
  <si>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</si>
  <si>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</si>
  <si>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</si>
  <si>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</si>
  <si>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</si>
  <si>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</si>
  <si>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</si>
  <si>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</si>
  <si>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</si>
  <si>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</si>
  <si>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</si>
  <si>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</si>
  <si>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</si>
  <si>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</si>
  <si>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</si>
  <si>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</si>
  <si>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</si>
  <si>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</si>
  <si>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</si>
  <si>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</si>
  <si>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</si>
  <si>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</si>
  <si>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</si>
  <si>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</si>
  <si>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</si>
  <si>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</si>
  <si>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</si>
  <si>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</si>
  <si>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</si>
  <si>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</si>
  <si>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</si>
  <si>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</si>
  <si>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</si>
  <si>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</si>
  <si>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</si>
  <si>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</si>
  <si>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</si>
  <si>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</si>
  <si>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</si>
  <si>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</si>
  <si>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</si>
  <si>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</si>
  <si>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</si>
  <si>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</si>
  <si>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</si>
  <si>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</si>
  <si>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</si>
  <si>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</si>
  <si>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</si>
  <si>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</si>
  <si>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</si>
  <si>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</si>
  <si>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</si>
  <si>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</si>
  <si>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</si>
  <si>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</si>
  <si>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</si>
  <si>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</si>
  <si>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</si>
  <si>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</si>
  <si>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</si>
  <si>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</si>
  <si>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</si>
  <si>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</si>
  <si>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</si>
  <si>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</si>
  <si>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</si>
  <si>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</si>
  <si>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</si>
  <si>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</si>
  <si>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</si>
  <si>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</si>
  <si>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</si>
  <si>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</si>
  <si>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</si>
  <si>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</si>
  <si>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</si>
  <si>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</si>
  <si>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</si>
  <si>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</si>
  <si>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</si>
  <si>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</si>
  <si>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</si>
  <si>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</si>
  <si>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</si>
  <si>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</si>
  <si>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</si>
  <si>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</si>
  <si>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</si>
  <si>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</si>
  <si>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</si>
  <si>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</si>
  <si>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</si>
  <si>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</si>
  <si>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</si>
  <si>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</si>
  <si>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</si>
  <si>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</si>
  <si>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</si>
  <si>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</si>
  <si>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</si>
  <si>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</si>
  <si>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</si>
  <si>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</si>
  <si>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</si>
  <si>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</si>
  <si>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</si>
  <si>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</si>
  <si>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</si>
  <si>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</si>
  <si>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</si>
  <si>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</si>
  <si>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</si>
  <si>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</si>
  <si>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</si>
  <si>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</si>
  <si>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</si>
  <si>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</si>
  <si>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</si>
  <si>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</si>
  <si>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</si>
  <si>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</si>
  <si>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</si>
  <si>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</si>
  <si>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</si>
  <si>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</si>
  <si>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</si>
  <si>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</si>
  <si>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</si>
  <si>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</si>
  <si>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</si>
  <si>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</si>
  <si>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</si>
  <si>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</si>
  <si>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</si>
  <si>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</si>
  <si>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</si>
  <si>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</si>
  <si>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</si>
  <si>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</si>
  <si>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</si>
  <si>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SISTEMA PARA EL DESARROLLO INTEGRAL DE LA FAMILIA DEL MUNICIPIO DE TARIMORO, GTO.</t>
  </si>
  <si>
    <t>AL 31 DE DICIEMBRE DE 2024  Y AL 30 DE JUNIO DEL 2025</t>
  </si>
  <si>
    <t>DEL 1 DE ENERO DEL 2025 AL 30 DE JUNIO DEL 2025</t>
  </si>
  <si>
    <t>00511 DIRECCION GENERAL</t>
  </si>
  <si>
    <t>00513 ASISTENCIA ALIMENTARIA</t>
  </si>
  <si>
    <t>00514 TRABAJO SOCIAL</t>
  </si>
  <si>
    <t>00515 ADULTOS MAYORES</t>
  </si>
  <si>
    <t>00516 REHABILITACION</t>
  </si>
  <si>
    <t>00522 RED MOVIL</t>
  </si>
  <si>
    <t>00525 CENTROS DE ORIEN FAMILIAR</t>
  </si>
  <si>
    <t>00526 CENTRO GERONTOLOGICO</t>
  </si>
  <si>
    <t>00527 DISCAPACIDAD</t>
  </si>
  <si>
    <t>00529 COORDINACION ADMINITRATIVA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</si>
</sst>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tabSelected="1" topLeftCell="A22" zoomScale="70" zoomScaleNormal="70" workbookViewId="0">
      <selection activeCell="B53" sqref="B53"/>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6.7109375" bestFit="1"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268446.3</v>
      </c>
      <c r="C9" s="59">
        <f>SUM(C10:C16)</f>
        <v>493616.18</v>
      </c>
      <c r="D9" s="45" t="s">
        <v>10</v>
      </c>
      <c r="E9" s="46">
        <f>SUM(E10:E18)</f>
        <v>133156.88</v>
      </c>
      <c r="F9" s="46">
        <f>SUM(F10:F18)</f>
        <v>150961.93</v>
      </c>
    </row>
    <row r="10" spans="1:6" x14ac:dyDescent="0.25">
      <c r="A10" s="47" t="s">
        <v>11</v>
      </c>
      <c r="B10" s="59">
        <v>36210.620000000003</v>
      </c>
      <c r="C10" s="59">
        <v>36211.379999999997</v>
      </c>
      <c r="D10" s="47" t="s">
        <v>12</v>
      </c>
      <c r="E10" s="59">
        <v>3021.37</v>
      </c>
      <c r="F10" s="46">
        <v>0</v>
      </c>
    </row>
    <row r="11" spans="1:6" x14ac:dyDescent="0.25">
      <c r="A11" s="47" t="s">
        <v>13</v>
      </c>
      <c r="B11" s="59">
        <v>232235.68</v>
      </c>
      <c r="C11" s="59">
        <v>457404.8</v>
      </c>
      <c r="D11" s="47" t="s">
        <v>14</v>
      </c>
      <c r="E11" s="59">
        <v>-0.37</v>
      </c>
      <c r="F11" s="46">
        <v>-0.53</v>
      </c>
    </row>
    <row r="12" spans="1:6" x14ac:dyDescent="0.25">
      <c r="A12" s="47" t="s">
        <v>15</v>
      </c>
      <c r="B12" s="59">
        <v>0</v>
      </c>
      <c r="C12" s="59">
        <v>0</v>
      </c>
      <c r="D12" s="47" t="s">
        <v>16</v>
      </c>
      <c r="E12" s="59">
        <v>0</v>
      </c>
      <c r="F12" s="46">
        <v>0</v>
      </c>
    </row>
    <row r="13" spans="1:6" x14ac:dyDescent="0.25">
      <c r="A13" s="47" t="s">
        <v>17</v>
      </c>
      <c r="B13" s="59">
        <v>0</v>
      </c>
      <c r="C13" s="59">
        <v>0</v>
      </c>
      <c r="D13" s="47" t="s">
        <v>18</v>
      </c>
      <c r="E13" s="59">
        <v>0</v>
      </c>
      <c r="F13" s="46">
        <v>0</v>
      </c>
    </row>
    <row r="14" spans="1:6" x14ac:dyDescent="0.25">
      <c r="A14" s="47" t="s">
        <v>19</v>
      </c>
      <c r="B14" s="59">
        <v>0</v>
      </c>
      <c r="C14" s="59">
        <v>0</v>
      </c>
      <c r="D14" s="47" t="s">
        <v>20</v>
      </c>
      <c r="E14" s="59">
        <v>0</v>
      </c>
      <c r="F14" s="46">
        <v>0</v>
      </c>
    </row>
    <row r="15" spans="1:6" x14ac:dyDescent="0.25">
      <c r="A15" s="47" t="s">
        <v>21</v>
      </c>
      <c r="B15" s="59">
        <v>0</v>
      </c>
      <c r="C15" s="59">
        <v>0</v>
      </c>
      <c r="D15" s="47" t="s">
        <v>22</v>
      </c>
      <c r="E15" s="59">
        <v>0</v>
      </c>
      <c r="F15" s="46">
        <v>0</v>
      </c>
    </row>
    <row r="16" spans="1:6" x14ac:dyDescent="0.25">
      <c r="A16" s="47" t="s">
        <v>23</v>
      </c>
      <c r="B16" s="59">
        <v>0</v>
      </c>
      <c r="C16" s="59">
        <v>0</v>
      </c>
      <c r="D16" s="47" t="s">
        <v>24</v>
      </c>
      <c r="E16" s="59">
        <v>157010.94</v>
      </c>
      <c r="F16" s="46">
        <v>177837.52</v>
      </c>
    </row>
    <row r="17" spans="1:6" x14ac:dyDescent="0.25">
      <c r="A17" s="45" t="s">
        <v>25</v>
      </c>
      <c r="B17" s="59">
        <f>SUM(B18:B24)</f>
        <v>70341.950000000012</v>
      </c>
      <c r="C17" s="59">
        <f>SUM(C18:C24)</f>
        <v>68257.149999999994</v>
      </c>
      <c r="D17" s="47" t="s">
        <v>26</v>
      </c>
      <c r="E17" s="59">
        <v>0</v>
      </c>
      <c r="F17" s="46">
        <v>0</v>
      </c>
    </row>
    <row r="18" spans="1:6" x14ac:dyDescent="0.25">
      <c r="A18" s="47" t="s">
        <v>27</v>
      </c>
      <c r="B18" s="59">
        <v>0</v>
      </c>
      <c r="C18" s="59">
        <v>0</v>
      </c>
      <c r="D18" s="47" t="s">
        <v>28</v>
      </c>
      <c r="E18" s="59">
        <v>-26875.06</v>
      </c>
      <c r="F18" s="46">
        <v>-26875.06</v>
      </c>
    </row>
    <row r="19" spans="1:6" x14ac:dyDescent="0.25">
      <c r="A19" s="47" t="s">
        <v>29</v>
      </c>
      <c r="B19" s="59">
        <v>847.79</v>
      </c>
      <c r="C19" s="59">
        <v>1059.79</v>
      </c>
      <c r="D19" s="45" t="s">
        <v>30</v>
      </c>
      <c r="E19" s="46">
        <f>SUM(E20:E22)</f>
        <v>0</v>
      </c>
      <c r="F19" s="46">
        <f>SUM(F20:F22)</f>
        <v>0</v>
      </c>
    </row>
    <row r="20" spans="1:6" x14ac:dyDescent="0.25">
      <c r="A20" s="47" t="s">
        <v>31</v>
      </c>
      <c r="B20" s="59">
        <v>-4867.3599999999997</v>
      </c>
      <c r="C20" s="59">
        <v>-4867.3599999999997</v>
      </c>
      <c r="D20" s="47" t="s">
        <v>32</v>
      </c>
      <c r="E20" s="59">
        <v>0</v>
      </c>
      <c r="F20" s="46">
        <v>0</v>
      </c>
    </row>
    <row r="21" spans="1:6" x14ac:dyDescent="0.25">
      <c r="A21" s="47" t="s">
        <v>33</v>
      </c>
      <c r="B21" s="59">
        <v>0</v>
      </c>
      <c r="C21" s="59">
        <v>0</v>
      </c>
      <c r="D21" s="47" t="s">
        <v>34</v>
      </c>
      <c r="E21" s="59">
        <v>0</v>
      </c>
      <c r="F21" s="46">
        <v>0</v>
      </c>
    </row>
    <row r="22" spans="1:6" x14ac:dyDescent="0.25">
      <c r="A22" s="47" t="s">
        <v>35</v>
      </c>
      <c r="B22" s="59">
        <v>0</v>
      </c>
      <c r="C22" s="59">
        <v>0</v>
      </c>
      <c r="D22" s="47" t="s">
        <v>36</v>
      </c>
      <c r="E22" s="59">
        <v>0</v>
      </c>
      <c r="F22" s="46">
        <v>0</v>
      </c>
    </row>
    <row r="23" spans="1:6" x14ac:dyDescent="0.25">
      <c r="A23" s="47" t="s">
        <v>37</v>
      </c>
      <c r="B23" s="59">
        <v>0</v>
      </c>
      <c r="C23" s="59">
        <v>0</v>
      </c>
      <c r="D23" s="45" t="s">
        <v>38</v>
      </c>
      <c r="E23" s="46">
        <f>E24+E25</f>
        <v>0</v>
      </c>
      <c r="F23" s="46">
        <f>F24+F25</f>
        <v>0</v>
      </c>
    </row>
    <row r="24" spans="1:6" x14ac:dyDescent="0.25">
      <c r="A24" s="47" t="s">
        <v>39</v>
      </c>
      <c r="B24" s="59">
        <v>74361.52</v>
      </c>
      <c r="C24" s="59">
        <v>72064.72</v>
      </c>
      <c r="D24" s="47" t="s">
        <v>40</v>
      </c>
      <c r="E24" s="59">
        <v>0</v>
      </c>
      <c r="F24" s="46">
        <v>0</v>
      </c>
    </row>
    <row r="25" spans="1:6" x14ac:dyDescent="0.25">
      <c r="A25" s="45" t="s">
        <v>41</v>
      </c>
      <c r="B25" s="59">
        <f>SUM(B26:B30)</f>
        <v>0</v>
      </c>
      <c r="C25" s="59">
        <f>SUM(C26:C30)</f>
        <v>0</v>
      </c>
      <c r="D25" s="47" t="s">
        <v>42</v>
      </c>
      <c r="E25" s="59">
        <v>0</v>
      </c>
      <c r="F25" s="46">
        <v>0</v>
      </c>
    </row>
    <row r="26" spans="1:6" x14ac:dyDescent="0.25">
      <c r="A26" s="47" t="s">
        <v>43</v>
      </c>
      <c r="B26" s="59">
        <v>0</v>
      </c>
      <c r="C26" s="59">
        <v>0</v>
      </c>
      <c r="D26" s="45" t="s">
        <v>44</v>
      </c>
      <c r="E26" s="59">
        <v>0</v>
      </c>
      <c r="F26" s="46">
        <v>0</v>
      </c>
    </row>
    <row r="27" spans="1:6" x14ac:dyDescent="0.25">
      <c r="A27" s="47" t="s">
        <v>45</v>
      </c>
      <c r="B27" s="59">
        <v>0</v>
      </c>
      <c r="C27" s="59">
        <v>0</v>
      </c>
      <c r="D27" s="45" t="s">
        <v>46</v>
      </c>
      <c r="E27" s="46">
        <f>SUM(E28:E30)</f>
        <v>0</v>
      </c>
      <c r="F27" s="46">
        <f>SUM(F28:F30)</f>
        <v>0</v>
      </c>
    </row>
    <row r="28" spans="1:6" x14ac:dyDescent="0.25">
      <c r="A28" s="47" t="s">
        <v>47</v>
      </c>
      <c r="B28" s="59">
        <v>0</v>
      </c>
      <c r="C28" s="59">
        <v>0</v>
      </c>
      <c r="D28" s="47" t="s">
        <v>48</v>
      </c>
      <c r="E28" s="59">
        <v>0</v>
      </c>
      <c r="F28" s="46">
        <v>0</v>
      </c>
    </row>
    <row r="29" spans="1:6" x14ac:dyDescent="0.25">
      <c r="A29" s="47" t="s">
        <v>49</v>
      </c>
      <c r="B29" s="59">
        <v>0</v>
      </c>
      <c r="C29" s="59">
        <v>0</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0</v>
      </c>
      <c r="F31" s="46">
        <f>SUM(F32:F37)</f>
        <v>0</v>
      </c>
    </row>
    <row r="32" spans="1:6" x14ac:dyDescent="0.25">
      <c r="A32" s="47" t="s">
        <v>55</v>
      </c>
      <c r="B32" s="59">
        <v>0</v>
      </c>
      <c r="C32" s="59">
        <v>0</v>
      </c>
      <c r="D32" s="47" t="s">
        <v>56</v>
      </c>
      <c r="E32" s="59">
        <v>0</v>
      </c>
      <c r="F32" s="46">
        <v>0</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1.5</v>
      </c>
      <c r="C37" s="59">
        <v>1.5</v>
      </c>
      <c r="D37" s="47" t="s">
        <v>66</v>
      </c>
      <c r="E37" s="59">
        <v>0</v>
      </c>
      <c r="F37" s="46">
        <v>0</v>
      </c>
    </row>
    <row r="38" spans="1:6" x14ac:dyDescent="0.25">
      <c r="A38" s="45" t="s">
        <v>488</v>
      </c>
      <c r="B38" s="59">
        <f>SUM(B39:B40)</f>
        <v>0</v>
      </c>
      <c r="C38" s="59">
        <f>SUM(C39:C40)</f>
        <v>0</v>
      </c>
      <c r="D38" s="45" t="s">
        <v>67</v>
      </c>
      <c r="E38" s="46">
        <f>SUM(E39:E41)</f>
        <v>0</v>
      </c>
      <c r="F38" s="46">
        <f>SUM(F39:F41)</f>
        <v>0</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0</v>
      </c>
      <c r="F41" s="46">
        <v>0</v>
      </c>
    </row>
    <row r="42" spans="1:6" x14ac:dyDescent="0.25">
      <c r="A42" s="47" t="s">
        <v>74</v>
      </c>
      <c r="B42" s="59">
        <v>0</v>
      </c>
      <c r="C42" s="59">
        <v>0</v>
      </c>
      <c r="D42" s="45" t="s">
        <v>75</v>
      </c>
      <c r="E42" s="46">
        <f>SUM(E43:E45)</f>
        <v>0</v>
      </c>
      <c r="F42" s="46">
        <f>SUM(F43:F45)</f>
        <v>0</v>
      </c>
    </row>
    <row r="43" spans="1:6" x14ac:dyDescent="0.25">
      <c r="A43" s="47" t="s">
        <v>76</v>
      </c>
      <c r="B43" s="59">
        <v>0</v>
      </c>
      <c r="C43" s="59">
        <v>0</v>
      </c>
      <c r="D43" s="47" t="s">
        <v>77</v>
      </c>
      <c r="E43" s="59">
        <v>0</v>
      </c>
      <c r="F43" s="46">
        <v>0</v>
      </c>
    </row>
    <row r="44" spans="1:6" x14ac:dyDescent="0.25">
      <c r="A44" s="47" t="s">
        <v>78</v>
      </c>
      <c r="B44" s="59">
        <v>0</v>
      </c>
      <c r="C44" s="59">
        <v>0</v>
      </c>
      <c r="D44" s="47" t="s">
        <v>79</v>
      </c>
      <c r="E44" s="59">
        <v>0</v>
      </c>
      <c r="F44" s="46">
        <v>0</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B9+B17+B25+B31+B37+B41+B38</f>
        <v>338789.75</v>
      </c>
      <c r="C47" s="12">
        <f>C9+C17+C25+C31+C37+C41+C38</f>
        <v>561874.82999999996</v>
      </c>
      <c r="D47" s="2" t="s">
        <v>83</v>
      </c>
      <c r="E47" s="4">
        <f>E9+E19+E23+E26+E27+E31+E38+E42</f>
        <v>133156.88</v>
      </c>
      <c r="F47" s="4">
        <f>F9+F19+F23+F26+F27+F31+F38+F42</f>
        <v>150961.93</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0</v>
      </c>
      <c r="C50" s="59">
        <v>0</v>
      </c>
      <c r="D50" s="45" t="s">
        <v>87</v>
      </c>
      <c r="E50" s="59">
        <v>0</v>
      </c>
      <c r="F50" s="46">
        <v>0</v>
      </c>
    </row>
    <row r="51" spans="1:6" x14ac:dyDescent="0.25">
      <c r="A51" s="45" t="s">
        <v>88</v>
      </c>
      <c r="B51" s="59">
        <v>0</v>
      </c>
      <c r="C51" s="59">
        <v>0</v>
      </c>
      <c r="D51" s="45" t="s">
        <v>89</v>
      </c>
      <c r="E51" s="59">
        <v>0</v>
      </c>
      <c r="F51" s="46">
        <v>0</v>
      </c>
    </row>
    <row r="52" spans="1:6" x14ac:dyDescent="0.25">
      <c r="A52" s="45" t="s">
        <v>90</v>
      </c>
      <c r="B52" s="59">
        <v>6707285.0599999996</v>
      </c>
      <c r="C52" s="59">
        <v>6707285.0599999996</v>
      </c>
      <c r="D52" s="45" t="s">
        <v>91</v>
      </c>
      <c r="E52" s="59">
        <v>0</v>
      </c>
      <c r="F52" s="46">
        <v>0</v>
      </c>
    </row>
    <row r="53" spans="1:6" x14ac:dyDescent="0.25">
      <c r="A53" s="45" t="s">
        <v>92</v>
      </c>
      <c r="B53" s="59">
        <v>2230274.5299999998</v>
      </c>
      <c r="C53" s="59">
        <v>1975825.09</v>
      </c>
      <c r="D53" s="45" t="s">
        <v>93</v>
      </c>
      <c r="E53" s="59">
        <v>0</v>
      </c>
      <c r="F53" s="46">
        <v>0</v>
      </c>
    </row>
    <row r="54" spans="1:6" x14ac:dyDescent="0.25">
      <c r="A54" s="45" t="s">
        <v>94</v>
      </c>
      <c r="B54" s="59">
        <v>0</v>
      </c>
      <c r="C54" s="59">
        <v>0</v>
      </c>
      <c r="D54" s="45" t="s">
        <v>95</v>
      </c>
      <c r="E54" s="59">
        <v>0</v>
      </c>
      <c r="F54" s="46">
        <v>0</v>
      </c>
    </row>
    <row r="55" spans="1:6" x14ac:dyDescent="0.25">
      <c r="A55" s="45" t="s">
        <v>96</v>
      </c>
      <c r="B55" s="59">
        <v>-1530405.34</v>
      </c>
      <c r="C55" s="59">
        <v>-1530405.34</v>
      </c>
      <c r="D55" s="49" t="s">
        <v>97</v>
      </c>
      <c r="E55" s="59">
        <v>0</v>
      </c>
      <c r="F55" s="46">
        <v>0</v>
      </c>
    </row>
    <row r="56" spans="1:6" x14ac:dyDescent="0.25">
      <c r="A56" s="45" t="s">
        <v>98</v>
      </c>
      <c r="B56" s="59">
        <v>0</v>
      </c>
      <c r="C56" s="59">
        <v>0</v>
      </c>
      <c r="D56" s="44"/>
      <c r="E56" s="48"/>
      <c r="F56" s="48"/>
    </row>
    <row r="57" spans="1:6" x14ac:dyDescent="0.25">
      <c r="A57" s="45" t="s">
        <v>99</v>
      </c>
      <c r="B57" s="59">
        <v>0</v>
      </c>
      <c r="C57" s="59">
        <v>0</v>
      </c>
      <c r="D57" s="2" t="s">
        <v>100</v>
      </c>
      <c r="E57" s="4">
        <f>SUM(E50:E55)</f>
        <v>0</v>
      </c>
      <c r="F57" s="4">
        <f>SUM(F50:F55)</f>
        <v>0</v>
      </c>
    </row>
    <row r="58" spans="1:6" x14ac:dyDescent="0.25">
      <c r="A58" s="45" t="s">
        <v>101</v>
      </c>
      <c r="B58" s="59">
        <v>0</v>
      </c>
      <c r="C58" s="59">
        <v>0</v>
      </c>
      <c r="D58" s="44"/>
      <c r="E58" s="48"/>
      <c r="F58" s="48"/>
    </row>
    <row r="59" spans="1:6" x14ac:dyDescent="0.25">
      <c r="A59" s="44"/>
      <c r="B59" s="44"/>
      <c r="C59" s="44"/>
      <c r="D59" s="2" t="s">
        <v>102</v>
      </c>
      <c r="E59" s="4">
        <f>E47+E57</f>
        <v>133156.88</v>
      </c>
      <c r="F59" s="4">
        <f>F47+F57</f>
        <v>150961.93</v>
      </c>
    </row>
    <row r="60" spans="1:6" x14ac:dyDescent="0.25">
      <c r="A60" s="3" t="s">
        <v>103</v>
      </c>
      <c r="B60" s="12">
        <f>SUM(B50:B58)</f>
        <v>7407154.25</v>
      </c>
      <c r="C60" s="12">
        <f>SUM(C50:C58)</f>
        <v>7152704.8100000005</v>
      </c>
      <c r="D60" s="44"/>
      <c r="E60" s="48"/>
      <c r="F60" s="48"/>
    </row>
    <row r="61" spans="1:6" x14ac:dyDescent="0.25">
      <c r="A61" s="44"/>
      <c r="B61" s="44"/>
      <c r="C61" s="44"/>
      <c r="D61" s="50" t="s">
        <v>104</v>
      </c>
      <c r="E61" s="48"/>
      <c r="F61" s="48"/>
    </row>
    <row r="62" spans="1:6" x14ac:dyDescent="0.25">
      <c r="A62" s="3" t="s">
        <v>105</v>
      </c>
      <c r="B62" s="12">
        <f>SUM(B47+B60)</f>
        <v>7745944</v>
      </c>
      <c r="C62" s="12">
        <f>SUM(C47+C60)</f>
        <v>7714579.6400000006</v>
      </c>
      <c r="D62" s="44"/>
      <c r="E62" s="48"/>
      <c r="F62" s="48"/>
    </row>
    <row r="63" spans="1:6" x14ac:dyDescent="0.25">
      <c r="A63" s="44"/>
      <c r="B63" s="44"/>
      <c r="C63" s="44"/>
      <c r="D63" s="51" t="s">
        <v>106</v>
      </c>
      <c r="E63" s="46">
        <f>SUM(E64:E66)</f>
        <v>1539401.78</v>
      </c>
      <c r="F63" s="46">
        <f>SUM(F64:F66)</f>
        <v>1539401.78</v>
      </c>
    </row>
    <row r="64" spans="1:6" x14ac:dyDescent="0.25">
      <c r="A64" s="44"/>
      <c r="B64" s="44"/>
      <c r="C64" s="44"/>
      <c r="D64" s="45" t="s">
        <v>107</v>
      </c>
      <c r="E64" s="59">
        <v>0</v>
      </c>
      <c r="F64" s="46">
        <v>0</v>
      </c>
    </row>
    <row r="65" spans="1:6" x14ac:dyDescent="0.25">
      <c r="A65" s="44"/>
      <c r="B65" s="44"/>
      <c r="C65" s="44"/>
      <c r="D65" s="49" t="s">
        <v>108</v>
      </c>
      <c r="E65" s="59">
        <v>0</v>
      </c>
      <c r="F65" s="46">
        <v>0</v>
      </c>
    </row>
    <row r="66" spans="1:6" x14ac:dyDescent="0.25">
      <c r="A66" s="44"/>
      <c r="B66" s="44"/>
      <c r="C66" s="44"/>
      <c r="D66" s="45" t="s">
        <v>109</v>
      </c>
      <c r="E66" s="59">
        <v>1539401.78</v>
      </c>
      <c r="F66" s="46">
        <v>1539401.78</v>
      </c>
    </row>
    <row r="67" spans="1:6" x14ac:dyDescent="0.25">
      <c r="A67" s="44"/>
      <c r="B67" s="44"/>
      <c r="C67" s="44"/>
      <c r="D67" s="44"/>
      <c r="E67" s="48"/>
      <c r="F67" s="48"/>
    </row>
    <row r="68" spans="1:6" x14ac:dyDescent="0.25">
      <c r="A68" s="44"/>
      <c r="B68" s="44"/>
      <c r="C68" s="44"/>
      <c r="D68" s="51" t="s">
        <v>110</v>
      </c>
      <c r="E68" s="46">
        <f>SUM(E69:E73)</f>
        <v>6073385.3399999999</v>
      </c>
      <c r="F68" s="46">
        <f>SUM(F69:F73)</f>
        <v>6024215.9299999997</v>
      </c>
    </row>
    <row r="69" spans="1:6" x14ac:dyDescent="0.25">
      <c r="A69" s="52"/>
      <c r="B69" s="44"/>
      <c r="C69" s="44"/>
      <c r="D69" s="45" t="s">
        <v>111</v>
      </c>
      <c r="E69" s="59">
        <v>49169.41</v>
      </c>
      <c r="F69" s="46">
        <v>247706.66</v>
      </c>
    </row>
    <row r="70" spans="1:6" x14ac:dyDescent="0.25">
      <c r="A70" s="52"/>
      <c r="B70" s="44"/>
      <c r="C70" s="44"/>
      <c r="D70" s="45" t="s">
        <v>112</v>
      </c>
      <c r="E70" s="59">
        <v>6024598.9299999997</v>
      </c>
      <c r="F70" s="46">
        <v>5776892.2699999996</v>
      </c>
    </row>
    <row r="71" spans="1:6" x14ac:dyDescent="0.25">
      <c r="A71" s="52"/>
      <c r="B71" s="44"/>
      <c r="C71" s="44"/>
      <c r="D71" s="45" t="s">
        <v>113</v>
      </c>
      <c r="E71" s="59">
        <v>0</v>
      </c>
      <c r="F71" s="46">
        <v>0</v>
      </c>
    </row>
    <row r="72" spans="1:6" x14ac:dyDescent="0.25">
      <c r="A72" s="52"/>
      <c r="B72" s="44"/>
      <c r="C72" s="44"/>
      <c r="D72" s="45" t="s">
        <v>114</v>
      </c>
      <c r="E72" s="59">
        <v>0</v>
      </c>
      <c r="F72" s="46">
        <v>0</v>
      </c>
    </row>
    <row r="73" spans="1:6" x14ac:dyDescent="0.25">
      <c r="A73" s="52"/>
      <c r="B73" s="44"/>
      <c r="C73" s="44"/>
      <c r="D73" s="45" t="s">
        <v>115</v>
      </c>
      <c r="E73" s="59">
        <v>-383</v>
      </c>
      <c r="F73" s="46">
        <v>-383</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7612787.1200000001</v>
      </c>
      <c r="F79" s="4">
        <f>F63+F68+F75</f>
        <v>7563617.71</v>
      </c>
    </row>
    <row r="80" spans="1:6" x14ac:dyDescent="0.25">
      <c r="A80" s="52"/>
      <c r="B80" s="44"/>
      <c r="C80" s="44"/>
      <c r="D80" s="44"/>
      <c r="E80" s="48"/>
      <c r="F80" s="48"/>
    </row>
    <row r="81" spans="1:6" x14ac:dyDescent="0.25">
      <c r="A81" s="52"/>
      <c r="B81" s="44"/>
      <c r="C81" s="44"/>
      <c r="D81" s="2" t="s">
        <v>120</v>
      </c>
      <c r="E81" s="4">
        <f>E59+E79</f>
        <v>7745944</v>
      </c>
      <c r="F81" s="4">
        <f>F59+F79</f>
        <v>7714579.6399999997</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zoomScale="75" zoomScaleNormal="70" workbookViewId="0">
      <selection activeCell="B31" sqref="B31"/>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SISTEMA PARA EL DESARROLLO INTEGRAL DE LA FAMILIA DEL MUNICIPIO DE TARIMORO, GTO.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8289236.96</v>
      </c>
      <c r="C7" s="36">
        <f t="shared" ref="C7:G7" si="0">SUM(C8:C19)</f>
        <v>8703698.8080000002</v>
      </c>
      <c r="D7" s="36">
        <f t="shared" si="0"/>
        <v>9138883.7484000009</v>
      </c>
      <c r="E7" s="36">
        <f t="shared" si="0"/>
        <v>9595827.9358200021</v>
      </c>
      <c r="F7" s="36">
        <f t="shared" si="0"/>
        <v>10075619.332611002</v>
      </c>
      <c r="G7" s="36">
        <f t="shared" si="0"/>
        <v>10579400.299241554</v>
      </c>
    </row>
    <row r="8" spans="1:7" x14ac:dyDescent="0.25">
      <c r="A8" s="62" t="s">
        <v>213</v>
      </c>
      <c r="B8" s="59">
        <v>0</v>
      </c>
      <c r="C8" s="59">
        <v>0</v>
      </c>
      <c r="D8" s="59">
        <v>0</v>
      </c>
      <c r="E8" s="59">
        <v>0</v>
      </c>
      <c r="F8" s="59">
        <v>0</v>
      </c>
      <c r="G8" s="59">
        <v>0</v>
      </c>
    </row>
    <row r="9" spans="1:7" x14ac:dyDescent="0.25">
      <c r="A9" s="62" t="s">
        <v>214</v>
      </c>
      <c r="B9" s="59">
        <v>0</v>
      </c>
      <c r="C9" s="59">
        <v>0</v>
      </c>
      <c r="D9" s="59">
        <v>0</v>
      </c>
      <c r="E9" s="59">
        <v>0</v>
      </c>
      <c r="F9" s="59">
        <v>0</v>
      </c>
      <c r="G9" s="59">
        <v>0</v>
      </c>
    </row>
    <row r="10" spans="1:7" x14ac:dyDescent="0.25">
      <c r="A10" s="62" t="s">
        <v>215</v>
      </c>
      <c r="B10" s="59">
        <v>0</v>
      </c>
      <c r="C10" s="59">
        <v>0</v>
      </c>
      <c r="D10" s="59">
        <v>0</v>
      </c>
      <c r="E10" s="59">
        <v>0</v>
      </c>
      <c r="F10" s="59">
        <v>0</v>
      </c>
      <c r="G10" s="59">
        <v>0</v>
      </c>
    </row>
    <row r="11" spans="1:7" x14ac:dyDescent="0.25">
      <c r="A11" s="62" t="s">
        <v>416</v>
      </c>
      <c r="B11" s="59">
        <v>0</v>
      </c>
      <c r="C11" s="59">
        <v>0</v>
      </c>
      <c r="D11" s="59">
        <v>0</v>
      </c>
      <c r="E11" s="59">
        <v>0</v>
      </c>
      <c r="F11" s="59">
        <v>0</v>
      </c>
      <c r="G11" s="59">
        <v>0</v>
      </c>
    </row>
    <row r="12" spans="1:7" x14ac:dyDescent="0.25">
      <c r="A12" s="62" t="s">
        <v>217</v>
      </c>
      <c r="B12" s="59">
        <v>0</v>
      </c>
      <c r="C12" s="59">
        <v>0</v>
      </c>
      <c r="D12" s="59">
        <v>0</v>
      </c>
      <c r="E12" s="59">
        <v>0</v>
      </c>
      <c r="F12" s="59">
        <v>0</v>
      </c>
      <c r="G12" s="59">
        <v>0</v>
      </c>
    </row>
    <row r="13" spans="1:7" x14ac:dyDescent="0.25">
      <c r="A13" s="62" t="s">
        <v>218</v>
      </c>
      <c r="B13" s="59">
        <v>0</v>
      </c>
      <c r="C13" s="59">
        <v>0</v>
      </c>
      <c r="D13" s="59">
        <v>0</v>
      </c>
      <c r="E13" s="59">
        <v>0</v>
      </c>
      <c r="F13" s="59">
        <v>0</v>
      </c>
      <c r="G13" s="59">
        <v>0</v>
      </c>
    </row>
    <row r="14" spans="1:7" x14ac:dyDescent="0.25">
      <c r="A14" s="63" t="s">
        <v>417</v>
      </c>
      <c r="B14" s="59">
        <v>190000</v>
      </c>
      <c r="C14" s="59">
        <v>199500</v>
      </c>
      <c r="D14" s="59">
        <v>209475</v>
      </c>
      <c r="E14" s="59">
        <v>219948.75</v>
      </c>
      <c r="F14" s="59">
        <v>230946.1875</v>
      </c>
      <c r="G14" s="59">
        <v>242493.49687500001</v>
      </c>
    </row>
    <row r="15" spans="1:7" x14ac:dyDescent="0.25">
      <c r="A15" s="63" t="s">
        <v>418</v>
      </c>
      <c r="B15" s="59">
        <v>0</v>
      </c>
      <c r="C15" s="59">
        <v>0</v>
      </c>
      <c r="D15" s="59">
        <v>0</v>
      </c>
      <c r="E15" s="59">
        <v>0</v>
      </c>
      <c r="F15" s="59">
        <v>0</v>
      </c>
      <c r="G15" s="59">
        <v>0</v>
      </c>
    </row>
    <row r="16" spans="1:7" x14ac:dyDescent="0.25">
      <c r="A16" s="64" t="s">
        <v>419</v>
      </c>
      <c r="B16" s="59">
        <v>0</v>
      </c>
      <c r="C16" s="59">
        <v>0</v>
      </c>
      <c r="D16" s="59">
        <v>0</v>
      </c>
      <c r="E16" s="59">
        <v>0</v>
      </c>
      <c r="F16" s="59">
        <v>0</v>
      </c>
      <c r="G16" s="59">
        <v>0</v>
      </c>
    </row>
    <row r="17" spans="1:7" x14ac:dyDescent="0.25">
      <c r="A17" s="62" t="s">
        <v>238</v>
      </c>
      <c r="B17" s="59">
        <v>370000</v>
      </c>
      <c r="C17" s="59">
        <v>388500</v>
      </c>
      <c r="D17" s="59">
        <v>407925</v>
      </c>
      <c r="E17" s="59">
        <v>428321.25</v>
      </c>
      <c r="F17" s="59">
        <v>449737.3125</v>
      </c>
      <c r="G17" s="59">
        <v>472224.17812500003</v>
      </c>
    </row>
    <row r="18" spans="1:7" x14ac:dyDescent="0.25">
      <c r="A18" s="62" t="s">
        <v>239</v>
      </c>
      <c r="B18" s="59">
        <v>7729236.96</v>
      </c>
      <c r="C18" s="59">
        <v>8115698.8080000002</v>
      </c>
      <c r="D18" s="59">
        <v>8521483.7484000009</v>
      </c>
      <c r="E18" s="59">
        <v>8947557.9358200021</v>
      </c>
      <c r="F18" s="59">
        <v>9394935.832611002</v>
      </c>
      <c r="G18" s="59">
        <v>9864682.6242415532</v>
      </c>
    </row>
    <row r="19" spans="1:7" x14ac:dyDescent="0.25">
      <c r="A19" s="62" t="s">
        <v>420</v>
      </c>
      <c r="B19" s="59">
        <v>0</v>
      </c>
      <c r="C19" s="59">
        <v>0</v>
      </c>
      <c r="D19" s="59">
        <v>0</v>
      </c>
      <c r="E19" s="59">
        <v>0</v>
      </c>
      <c r="F19" s="59">
        <v>0</v>
      </c>
      <c r="G19" s="59">
        <v>0</v>
      </c>
    </row>
    <row r="20" spans="1:7" x14ac:dyDescent="0.25">
      <c r="A20" s="59"/>
      <c r="B20" s="59"/>
      <c r="C20" s="59"/>
      <c r="D20" s="59"/>
      <c r="E20" s="59"/>
      <c r="F20" s="59"/>
      <c r="G20" s="59"/>
    </row>
    <row r="21" spans="1:7" x14ac:dyDescent="0.25">
      <c r="A21" s="65" t="s">
        <v>421</v>
      </c>
      <c r="B21" s="12">
        <f>SUM(B22:B26)</f>
        <v>0</v>
      </c>
      <c r="C21" s="12">
        <f t="shared" ref="C21:G21" si="1">SUM(C22:C26)</f>
        <v>0</v>
      </c>
      <c r="D21" s="12">
        <f t="shared" si="1"/>
        <v>0</v>
      </c>
      <c r="E21" s="12">
        <f t="shared" si="1"/>
        <v>0</v>
      </c>
      <c r="F21" s="12">
        <f t="shared" si="1"/>
        <v>0</v>
      </c>
      <c r="G21" s="12">
        <f t="shared" si="1"/>
        <v>0</v>
      </c>
    </row>
    <row r="22" spans="1:7" x14ac:dyDescent="0.25">
      <c r="A22" s="62" t="s">
        <v>422</v>
      </c>
      <c r="B22" s="59">
        <v>0</v>
      </c>
      <c r="C22" s="59">
        <v>0</v>
      </c>
      <c r="D22" s="59">
        <v>0</v>
      </c>
      <c r="E22" s="59">
        <v>0</v>
      </c>
      <c r="F22" s="59">
        <v>0</v>
      </c>
      <c r="G22" s="59">
        <v>0</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0</v>
      </c>
      <c r="C25" s="59">
        <v>0</v>
      </c>
      <c r="D25" s="59">
        <v>0</v>
      </c>
      <c r="E25" s="59">
        <v>0</v>
      </c>
      <c r="F25" s="59">
        <v>0</v>
      </c>
      <c r="G25" s="59">
        <v>0</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8289236.96</v>
      </c>
      <c r="C31" s="12">
        <f t="shared" ref="C31:F31" si="3">C28+C21+C7</f>
        <v>8703698.8080000002</v>
      </c>
      <c r="D31" s="12">
        <f t="shared" si="3"/>
        <v>9138883.7484000009</v>
      </c>
      <c r="E31" s="12">
        <f t="shared" si="3"/>
        <v>9595827.9358200021</v>
      </c>
      <c r="F31" s="12">
        <f t="shared" si="3"/>
        <v>10075619.332611002</v>
      </c>
      <c r="G31" s="12">
        <f>G28+G21+G7</f>
        <v>10579400.299241554</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16" zoomScaleNormal="100" workbookViewId="0">
      <selection activeCell="D29" sqref="D29"/>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SISTEMA PARA EL DESARROLLO INTEGRAL DE LA FAMILIA DEL MUNICIPIO DE TARIMORO, GTO.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8269236.959999999</v>
      </c>
      <c r="C7" s="39">
        <f t="shared" ref="C7:G7" si="0">SUM(C8:C16)</f>
        <v>8682698.8080000002</v>
      </c>
      <c r="D7" s="39">
        <f t="shared" si="0"/>
        <v>9116833.7484000009</v>
      </c>
      <c r="E7" s="39">
        <f t="shared" si="0"/>
        <v>9572675.4358200002</v>
      </c>
      <c r="F7" s="39">
        <f t="shared" si="0"/>
        <v>10051309.207611</v>
      </c>
      <c r="G7" s="39">
        <f t="shared" si="0"/>
        <v>10553874.667991551</v>
      </c>
    </row>
    <row r="8" spans="1:7" x14ac:dyDescent="0.25">
      <c r="A8" s="57" t="s">
        <v>523</v>
      </c>
      <c r="B8" s="59">
        <v>6080223.1099999994</v>
      </c>
      <c r="C8" s="59">
        <v>6384234.2654999997</v>
      </c>
      <c r="D8" s="59">
        <v>6703445.9787750002</v>
      </c>
      <c r="E8" s="59">
        <v>7038618.2777137505</v>
      </c>
      <c r="F8" s="59">
        <v>7390549.191599438</v>
      </c>
      <c r="G8" s="59">
        <v>7760076.6511794105</v>
      </c>
    </row>
    <row r="9" spans="1:7" x14ac:dyDescent="0.25">
      <c r="A9" s="57" t="s">
        <v>524</v>
      </c>
      <c r="B9" s="59">
        <v>654500</v>
      </c>
      <c r="C9" s="59">
        <v>687225</v>
      </c>
      <c r="D9" s="59">
        <v>721586.25</v>
      </c>
      <c r="E9" s="59">
        <v>757665.5625</v>
      </c>
      <c r="F9" s="59">
        <v>795548.84062500007</v>
      </c>
      <c r="G9" s="59">
        <v>835326.28265625006</v>
      </c>
    </row>
    <row r="10" spans="1:7" x14ac:dyDescent="0.25">
      <c r="A10" s="57" t="s">
        <v>431</v>
      </c>
      <c r="B10" s="59">
        <v>1064513.8500000001</v>
      </c>
      <c r="C10" s="59">
        <v>1117739.5425000002</v>
      </c>
      <c r="D10" s="59">
        <v>1173626.5196250002</v>
      </c>
      <c r="E10" s="59">
        <v>1232307.8456062502</v>
      </c>
      <c r="F10" s="59">
        <v>1293923.2378865627</v>
      </c>
      <c r="G10" s="59">
        <v>1358619.3997808909</v>
      </c>
    </row>
    <row r="11" spans="1:7" x14ac:dyDescent="0.25">
      <c r="A11" s="58" t="s">
        <v>432</v>
      </c>
      <c r="B11" s="59">
        <v>455000</v>
      </c>
      <c r="C11" s="59">
        <v>477750</v>
      </c>
      <c r="D11" s="59">
        <v>501637.5</v>
      </c>
      <c r="E11" s="59">
        <v>526719.375</v>
      </c>
      <c r="F11" s="59">
        <v>553055.34375</v>
      </c>
      <c r="G11" s="59">
        <v>580708.11093750002</v>
      </c>
    </row>
    <row r="12" spans="1:7" x14ac:dyDescent="0.25">
      <c r="A12" s="58" t="s">
        <v>525</v>
      </c>
      <c r="B12" s="59">
        <v>15000</v>
      </c>
      <c r="C12" s="59">
        <v>15750</v>
      </c>
      <c r="D12" s="59">
        <v>16537.5</v>
      </c>
      <c r="E12" s="59">
        <v>17364.375</v>
      </c>
      <c r="F12" s="59">
        <v>18232.59375</v>
      </c>
      <c r="G12" s="59">
        <v>19144.223437500001</v>
      </c>
    </row>
    <row r="13" spans="1:7" x14ac:dyDescent="0.25">
      <c r="A13" s="57" t="s">
        <v>433</v>
      </c>
      <c r="B13" s="59">
        <v>0</v>
      </c>
      <c r="C13" s="59">
        <v>0</v>
      </c>
      <c r="D13" s="59">
        <v>0</v>
      </c>
      <c r="E13" s="59">
        <v>0</v>
      </c>
      <c r="F13" s="59">
        <v>0</v>
      </c>
      <c r="G13" s="59">
        <v>0</v>
      </c>
    </row>
    <row r="14" spans="1:7" x14ac:dyDescent="0.25">
      <c r="A14" s="58" t="s">
        <v>434</v>
      </c>
      <c r="B14" s="59">
        <v>0</v>
      </c>
      <c r="C14" s="59">
        <v>0</v>
      </c>
      <c r="D14" s="59">
        <v>0</v>
      </c>
      <c r="E14" s="59">
        <v>0</v>
      </c>
      <c r="F14" s="59">
        <v>0</v>
      </c>
      <c r="G14" s="59">
        <v>0</v>
      </c>
    </row>
    <row r="15" spans="1:7" x14ac:dyDescent="0.25">
      <c r="A15" s="57" t="s">
        <v>435</v>
      </c>
      <c r="B15" s="59">
        <v>0</v>
      </c>
      <c r="C15" s="59">
        <v>0</v>
      </c>
      <c r="D15" s="59">
        <v>0</v>
      </c>
      <c r="E15" s="59">
        <v>0</v>
      </c>
      <c r="F15" s="59">
        <v>0</v>
      </c>
      <c r="G15" s="59">
        <v>0</v>
      </c>
    </row>
    <row r="16" spans="1:7" x14ac:dyDescent="0.25">
      <c r="A16" s="57" t="s">
        <v>436</v>
      </c>
      <c r="B16" s="59">
        <v>0</v>
      </c>
      <c r="C16" s="59">
        <v>0</v>
      </c>
      <c r="D16" s="59">
        <v>0</v>
      </c>
      <c r="E16" s="59">
        <v>0</v>
      </c>
      <c r="F16" s="59">
        <v>0</v>
      </c>
      <c r="G16" s="59">
        <v>0</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8269236.959999999</v>
      </c>
      <c r="C29" s="40">
        <f t="shared" si="2"/>
        <v>8682698.8080000002</v>
      </c>
      <c r="D29" s="40">
        <f t="shared" si="2"/>
        <v>9116833.7484000009</v>
      </c>
      <c r="E29" s="40">
        <f t="shared" si="2"/>
        <v>9572675.4358200002</v>
      </c>
      <c r="F29" s="40">
        <f t="shared" si="2"/>
        <v>10051309.207611</v>
      </c>
      <c r="G29" s="40">
        <f t="shared" si="2"/>
        <v>10553874.667991551</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20" bestFit="1"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SISTEMA PARA EL DESARROLLO INTEGRAL DE LA FAMILIA DEL MUNICIPIO DE TARIMORO, GTO.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7782125.8799999999</v>
      </c>
    </row>
    <row r="7" spans="1:7" x14ac:dyDescent="0.25">
      <c r="A7" s="62" t="s">
        <v>492</v>
      </c>
      <c r="B7" s="59">
        <v>0</v>
      </c>
      <c r="C7" s="59">
        <v>0</v>
      </c>
      <c r="D7" s="59">
        <v>0</v>
      </c>
      <c r="E7" s="59">
        <v>0</v>
      </c>
      <c r="F7" s="59">
        <v>0</v>
      </c>
      <c r="G7" s="59">
        <v>0</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0</v>
      </c>
    </row>
    <row r="10" spans="1:7" x14ac:dyDescent="0.25">
      <c r="A10" s="62" t="s">
        <v>495</v>
      </c>
      <c r="B10" s="59">
        <v>0</v>
      </c>
      <c r="C10" s="59">
        <v>0</v>
      </c>
      <c r="D10" s="59">
        <v>0</v>
      </c>
      <c r="E10" s="59">
        <v>0</v>
      </c>
      <c r="F10" s="59">
        <v>0</v>
      </c>
      <c r="G10" s="59">
        <v>0</v>
      </c>
    </row>
    <row r="11" spans="1:7" x14ac:dyDescent="0.25">
      <c r="A11" s="62" t="s">
        <v>496</v>
      </c>
      <c r="B11" s="59">
        <v>0</v>
      </c>
      <c r="C11" s="59">
        <v>0</v>
      </c>
      <c r="D11" s="59">
        <v>0</v>
      </c>
      <c r="E11" s="59">
        <v>0</v>
      </c>
      <c r="F11" s="59">
        <v>0</v>
      </c>
      <c r="G11" s="59">
        <v>0</v>
      </c>
    </row>
    <row r="12" spans="1:7" x14ac:dyDescent="0.25">
      <c r="A12" s="62" t="s">
        <v>497</v>
      </c>
      <c r="B12" s="59">
        <v>0</v>
      </c>
      <c r="C12" s="59">
        <v>0</v>
      </c>
      <c r="D12" s="59">
        <v>0</v>
      </c>
      <c r="E12" s="59">
        <v>0</v>
      </c>
      <c r="F12" s="59">
        <v>0</v>
      </c>
      <c r="G12" s="59">
        <v>0</v>
      </c>
    </row>
    <row r="13" spans="1:7" ht="30" customHeight="1" x14ac:dyDescent="0.25">
      <c r="A13" s="63" t="s">
        <v>508</v>
      </c>
      <c r="B13" s="59">
        <v>0</v>
      </c>
      <c r="C13" s="59">
        <v>0</v>
      </c>
      <c r="D13" s="59">
        <v>0</v>
      </c>
      <c r="E13" s="59">
        <v>0</v>
      </c>
      <c r="F13" s="59">
        <v>0</v>
      </c>
      <c r="G13" s="59">
        <v>124869.56</v>
      </c>
    </row>
    <row r="14" spans="1:7" x14ac:dyDescent="0.25">
      <c r="A14" s="62" t="s">
        <v>498</v>
      </c>
      <c r="B14" s="59">
        <v>0</v>
      </c>
      <c r="C14" s="59">
        <v>0</v>
      </c>
      <c r="D14" s="59">
        <v>0</v>
      </c>
      <c r="E14" s="59">
        <v>0</v>
      </c>
      <c r="F14" s="59">
        <v>0</v>
      </c>
      <c r="G14" s="59">
        <v>0</v>
      </c>
    </row>
    <row r="15" spans="1:7" x14ac:dyDescent="0.25">
      <c r="A15" s="64" t="s">
        <v>499</v>
      </c>
      <c r="B15" s="59">
        <v>0</v>
      </c>
      <c r="C15" s="59">
        <v>0</v>
      </c>
      <c r="D15" s="59">
        <v>0</v>
      </c>
      <c r="E15" s="59">
        <v>0</v>
      </c>
      <c r="F15" s="59">
        <v>0</v>
      </c>
      <c r="G15" s="59">
        <v>0</v>
      </c>
    </row>
    <row r="16" spans="1:7" x14ac:dyDescent="0.25">
      <c r="A16" s="62" t="s">
        <v>509</v>
      </c>
      <c r="B16" s="59">
        <v>0</v>
      </c>
      <c r="C16" s="59">
        <v>0</v>
      </c>
      <c r="D16" s="59">
        <v>0</v>
      </c>
      <c r="E16" s="59">
        <v>0</v>
      </c>
      <c r="F16" s="59">
        <v>0</v>
      </c>
      <c r="G16" s="59">
        <v>312503</v>
      </c>
    </row>
    <row r="17" spans="1:7" x14ac:dyDescent="0.25">
      <c r="A17" s="62" t="s">
        <v>500</v>
      </c>
      <c r="B17" s="59">
        <v>0</v>
      </c>
      <c r="C17" s="59">
        <v>0</v>
      </c>
      <c r="D17" s="59">
        <v>0</v>
      </c>
      <c r="E17" s="59">
        <v>0</v>
      </c>
      <c r="F17" s="59">
        <v>0</v>
      </c>
      <c r="G17" s="59">
        <v>7344753.3200000003</v>
      </c>
    </row>
    <row r="18" spans="1:7" x14ac:dyDescent="0.25">
      <c r="A18" s="62" t="s">
        <v>510</v>
      </c>
      <c r="B18" s="59">
        <v>0</v>
      </c>
      <c r="C18" s="59">
        <v>0</v>
      </c>
      <c r="D18" s="59">
        <v>0</v>
      </c>
      <c r="E18" s="59">
        <v>0</v>
      </c>
      <c r="F18" s="59">
        <v>0</v>
      </c>
      <c r="G18" s="59">
        <v>0</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0</v>
      </c>
    </row>
    <row r="21" spans="1:7" x14ac:dyDescent="0.25">
      <c r="A21" s="62" t="s">
        <v>501</v>
      </c>
      <c r="B21" s="59">
        <v>0</v>
      </c>
      <c r="C21" s="59">
        <v>0</v>
      </c>
      <c r="D21" s="59">
        <v>0</v>
      </c>
      <c r="E21" s="59">
        <v>0</v>
      </c>
      <c r="F21" s="59">
        <v>0</v>
      </c>
      <c r="G21" s="59">
        <v>0</v>
      </c>
    </row>
    <row r="22" spans="1:7" x14ac:dyDescent="0.25">
      <c r="A22" s="62" t="s">
        <v>502</v>
      </c>
      <c r="B22" s="59">
        <v>0</v>
      </c>
      <c r="C22" s="59">
        <v>0</v>
      </c>
      <c r="D22" s="59">
        <v>0</v>
      </c>
      <c r="E22" s="59">
        <v>0</v>
      </c>
      <c r="F22" s="59">
        <v>0</v>
      </c>
      <c r="G22" s="59">
        <v>0</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0</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7782125.8799999999</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8.7109375" bestFit="1"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SISTEMA PARA EL DESARROLLO INTEGRAL DE LA FAMILIA DEL MUNICIPIO DE TARIMORO, GTO.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7977411.8000000017</v>
      </c>
    </row>
    <row r="7" spans="1:7" x14ac:dyDescent="0.25">
      <c r="A7" s="57" t="s">
        <v>523</v>
      </c>
      <c r="B7" s="59">
        <v>0</v>
      </c>
      <c r="C7" s="59">
        <v>0</v>
      </c>
      <c r="D7" s="59">
        <v>0</v>
      </c>
      <c r="E7" s="59">
        <v>0</v>
      </c>
      <c r="F7" s="59">
        <v>0</v>
      </c>
      <c r="G7" s="59">
        <v>5563068.5150000015</v>
      </c>
    </row>
    <row r="8" spans="1:7" x14ac:dyDescent="0.25">
      <c r="A8" s="57" t="s">
        <v>524</v>
      </c>
      <c r="B8" s="59">
        <v>0</v>
      </c>
      <c r="C8" s="59">
        <v>0</v>
      </c>
      <c r="D8" s="59">
        <v>0</v>
      </c>
      <c r="E8" s="59">
        <v>0</v>
      </c>
      <c r="F8" s="59">
        <v>0</v>
      </c>
      <c r="G8" s="59">
        <v>761059.25</v>
      </c>
    </row>
    <row r="9" spans="1:7" x14ac:dyDescent="0.25">
      <c r="A9" s="57" t="s">
        <v>431</v>
      </c>
      <c r="B9" s="59">
        <v>0</v>
      </c>
      <c r="C9" s="59">
        <v>0</v>
      </c>
      <c r="D9" s="59">
        <v>0</v>
      </c>
      <c r="E9" s="59">
        <v>0</v>
      </c>
      <c r="F9" s="59">
        <v>0</v>
      </c>
      <c r="G9" s="59">
        <v>881921.31500000006</v>
      </c>
    </row>
    <row r="10" spans="1:7" ht="30" customHeight="1" x14ac:dyDescent="0.25">
      <c r="A10" s="58" t="s">
        <v>432</v>
      </c>
      <c r="B10" s="59">
        <v>0</v>
      </c>
      <c r="C10" s="59">
        <v>0</v>
      </c>
      <c r="D10" s="59">
        <v>0</v>
      </c>
      <c r="E10" s="59">
        <v>0</v>
      </c>
      <c r="F10" s="59">
        <v>0</v>
      </c>
      <c r="G10" s="59">
        <v>758314.38</v>
      </c>
    </row>
    <row r="11" spans="1:7" ht="30" customHeight="1" x14ac:dyDescent="0.25">
      <c r="A11" s="58" t="s">
        <v>525</v>
      </c>
      <c r="B11" s="59">
        <v>0</v>
      </c>
      <c r="C11" s="59">
        <v>0</v>
      </c>
      <c r="D11" s="59">
        <v>0</v>
      </c>
      <c r="E11" s="59">
        <v>0</v>
      </c>
      <c r="F11" s="59">
        <v>0</v>
      </c>
      <c r="G11" s="59">
        <v>13048.34</v>
      </c>
    </row>
    <row r="12" spans="1:7" x14ac:dyDescent="0.25">
      <c r="A12" s="57" t="s">
        <v>433</v>
      </c>
      <c r="B12" s="59">
        <v>0</v>
      </c>
      <c r="C12" s="59">
        <v>0</v>
      </c>
      <c r="D12" s="59">
        <v>0</v>
      </c>
      <c r="E12" s="59">
        <v>0</v>
      </c>
      <c r="F12" s="59">
        <v>0</v>
      </c>
      <c r="G12" s="59">
        <v>0</v>
      </c>
    </row>
    <row r="13" spans="1:7" ht="30" customHeight="1" x14ac:dyDescent="0.25">
      <c r="A13" s="58" t="s">
        <v>434</v>
      </c>
      <c r="B13" s="59">
        <v>0</v>
      </c>
      <c r="C13" s="59">
        <v>0</v>
      </c>
      <c r="D13" s="59">
        <v>0</v>
      </c>
      <c r="E13" s="59">
        <v>0</v>
      </c>
      <c r="F13" s="59">
        <v>0</v>
      </c>
      <c r="G13" s="59">
        <v>0</v>
      </c>
    </row>
    <row r="14" spans="1:7" x14ac:dyDescent="0.25">
      <c r="A14" s="57" t="s">
        <v>435</v>
      </c>
      <c r="B14" s="59">
        <v>0</v>
      </c>
      <c r="C14" s="59">
        <v>0</v>
      </c>
      <c r="D14" s="59">
        <v>0</v>
      </c>
      <c r="E14" s="59">
        <v>0</v>
      </c>
      <c r="F14" s="59">
        <v>0</v>
      </c>
      <c r="G14" s="59">
        <v>0</v>
      </c>
    </row>
    <row r="15" spans="1:7" x14ac:dyDescent="0.25">
      <c r="A15" s="57" t="s">
        <v>436</v>
      </c>
      <c r="B15" s="59">
        <v>0</v>
      </c>
      <c r="C15" s="59">
        <v>0</v>
      </c>
      <c r="D15" s="59">
        <v>0</v>
      </c>
      <c r="E15" s="59">
        <v>0</v>
      </c>
      <c r="F15" s="59">
        <v>0</v>
      </c>
      <c r="G15" s="59">
        <v>0</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57" t="s">
        <v>523</v>
      </c>
      <c r="B18" s="59">
        <v>0</v>
      </c>
      <c r="C18" s="59">
        <v>0</v>
      </c>
      <c r="D18" s="59">
        <v>0</v>
      </c>
      <c r="E18" s="59">
        <v>0</v>
      </c>
      <c r="F18" s="59">
        <v>0</v>
      </c>
      <c r="G18" s="59">
        <v>0</v>
      </c>
    </row>
    <row r="19" spans="1:7" x14ac:dyDescent="0.25">
      <c r="A19" s="57" t="s">
        <v>524</v>
      </c>
      <c r="B19" s="59">
        <v>0</v>
      </c>
      <c r="C19" s="59">
        <v>0</v>
      </c>
      <c r="D19" s="59">
        <v>0</v>
      </c>
      <c r="E19" s="59">
        <v>0</v>
      </c>
      <c r="F19" s="59">
        <v>0</v>
      </c>
      <c r="G19" s="59">
        <v>0</v>
      </c>
    </row>
    <row r="20" spans="1:7" x14ac:dyDescent="0.25">
      <c r="A20" s="57" t="s">
        <v>431</v>
      </c>
      <c r="B20" s="59">
        <v>0</v>
      </c>
      <c r="C20" s="59">
        <v>0</v>
      </c>
      <c r="D20" s="59">
        <v>0</v>
      </c>
      <c r="E20" s="59">
        <v>0</v>
      </c>
      <c r="F20" s="59">
        <v>0</v>
      </c>
      <c r="G20" s="59">
        <v>0</v>
      </c>
    </row>
    <row r="21" spans="1:7" ht="30" customHeight="1" x14ac:dyDescent="0.25">
      <c r="A21" s="58" t="s">
        <v>432</v>
      </c>
      <c r="B21" s="59">
        <v>0</v>
      </c>
      <c r="C21" s="59">
        <v>0</v>
      </c>
      <c r="D21" s="59">
        <v>0</v>
      </c>
      <c r="E21" s="59">
        <v>0</v>
      </c>
      <c r="F21" s="59">
        <v>0</v>
      </c>
      <c r="G21" s="59">
        <v>0</v>
      </c>
    </row>
    <row r="22" spans="1:7" x14ac:dyDescent="0.25">
      <c r="A22" s="57" t="s">
        <v>525</v>
      </c>
      <c r="B22" s="59">
        <v>0</v>
      </c>
      <c r="C22" s="59">
        <v>0</v>
      </c>
      <c r="D22" s="59">
        <v>0</v>
      </c>
      <c r="E22" s="59">
        <v>0</v>
      </c>
      <c r="F22" s="59">
        <v>0</v>
      </c>
      <c r="G22" s="59">
        <v>0</v>
      </c>
    </row>
    <row r="23" spans="1:7" x14ac:dyDescent="0.25">
      <c r="A23" s="57" t="s">
        <v>433</v>
      </c>
      <c r="B23" s="59">
        <v>0</v>
      </c>
      <c r="C23" s="59">
        <v>0</v>
      </c>
      <c r="D23" s="59">
        <v>0</v>
      </c>
      <c r="E23" s="59">
        <v>0</v>
      </c>
      <c r="F23" s="59">
        <v>0</v>
      </c>
      <c r="G23" s="59">
        <v>0</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7977411.8000000017</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3"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opLeftCell="A16" zoomScale="94" zoomScaleNormal="110" workbookViewId="0">
      <selection activeCell="A50" sqref="A50"/>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SISTEMA PARA EL DESARROLLO INTEGRAL DE LA FAMILIA DEL MUNICIPIO DE TARIMORO, GTO.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30 DE JUNIO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150961.93</v>
      </c>
      <c r="C18" s="108"/>
      <c r="D18" s="108"/>
      <c r="E18" s="108"/>
      <c r="F18" s="4">
        <v>133156.88</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150961.93</v>
      </c>
      <c r="C20" s="4">
        <f t="shared" si="3"/>
        <v>0</v>
      </c>
      <c r="D20" s="4">
        <f t="shared" si="3"/>
        <v>0</v>
      </c>
      <c r="E20" s="4">
        <f t="shared" si="3"/>
        <v>0</v>
      </c>
      <c r="F20" s="4">
        <f t="shared" si="3"/>
        <v>133156.88</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SISTEMA PARA EL DESARROLLO INTEGRAL DE LA FAMILIA DEL MUNICIPIO DE TARIMORO, GTO.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SISTEMA PARA EL DESARROLLO INTEGRAL DE LA FAMILIA DEL MUNICIPIO DE TARIMORO, GTO.</v>
      </c>
      <c r="B2" s="111"/>
      <c r="C2" s="111"/>
      <c r="D2" s="112"/>
    </row>
    <row r="3" spans="1:4" x14ac:dyDescent="0.25">
      <c r="A3" s="113" t="s">
        <v>165</v>
      </c>
      <c r="B3" s="114"/>
      <c r="C3" s="114"/>
      <c r="D3" s="115"/>
    </row>
    <row r="4" spans="1:4" x14ac:dyDescent="0.25">
      <c r="A4" s="113" t="str">
        <f>'Formato 3'!A4</f>
        <v>DEL 1 DE ENERO DEL 2025 AL 30 DE JUNIO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8289236.96</v>
      </c>
      <c r="C8" s="15">
        <f>SUM(C9:C11)</f>
        <v>3637507.4</v>
      </c>
      <c r="D8" s="15">
        <f>SUM(D9:D11)</f>
        <v>3637507.4</v>
      </c>
    </row>
    <row r="9" spans="1:4" x14ac:dyDescent="0.25">
      <c r="A9" s="57" t="s">
        <v>170</v>
      </c>
      <c r="B9" s="93">
        <v>8289236.96</v>
      </c>
      <c r="C9" s="93">
        <v>3637507.4</v>
      </c>
      <c r="D9" s="93">
        <v>3637507.4</v>
      </c>
    </row>
    <row r="10" spans="1:4" x14ac:dyDescent="0.25">
      <c r="A10" s="57" t="s">
        <v>171</v>
      </c>
      <c r="B10" s="93">
        <v>0</v>
      </c>
      <c r="C10" s="93">
        <v>0</v>
      </c>
      <c r="D10" s="93">
        <v>0</v>
      </c>
    </row>
    <row r="11" spans="1:4" x14ac:dyDescent="0.25">
      <c r="A11" s="57" t="s">
        <v>172</v>
      </c>
      <c r="B11" s="93">
        <v>0</v>
      </c>
      <c r="C11" s="93">
        <v>0</v>
      </c>
      <c r="D11" s="93">
        <v>0</v>
      </c>
    </row>
    <row r="12" spans="1:4" x14ac:dyDescent="0.25">
      <c r="A12" s="45"/>
      <c r="B12" s="90"/>
      <c r="C12" s="90"/>
      <c r="D12" s="90"/>
    </row>
    <row r="13" spans="1:4" x14ac:dyDescent="0.25">
      <c r="A13" s="3" t="s">
        <v>173</v>
      </c>
      <c r="B13" s="15">
        <f>B14+B15</f>
        <v>8269236.96</v>
      </c>
      <c r="C13" s="15">
        <f>C14+C15</f>
        <v>3842793.32</v>
      </c>
      <c r="D13" s="15">
        <f>D14+D15</f>
        <v>3842793.32</v>
      </c>
    </row>
    <row r="14" spans="1:4" x14ac:dyDescent="0.25">
      <c r="A14" s="57" t="s">
        <v>174</v>
      </c>
      <c r="B14" s="93">
        <v>8269236.96</v>
      </c>
      <c r="C14" s="93">
        <v>3842793.32</v>
      </c>
      <c r="D14" s="93">
        <v>3842793.32</v>
      </c>
    </row>
    <row r="15" spans="1:4" x14ac:dyDescent="0.25">
      <c r="A15" s="57" t="s">
        <v>175</v>
      </c>
      <c r="B15" s="93">
        <v>0</v>
      </c>
      <c r="C15" s="93">
        <v>0</v>
      </c>
      <c r="D15" s="93">
        <v>0</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20000</v>
      </c>
      <c r="C21" s="15">
        <f>C8-C13+C17</f>
        <v>-205285.91999999993</v>
      </c>
      <c r="D21" s="15">
        <f>D8-D13+D17</f>
        <v>-205285.91999999993</v>
      </c>
    </row>
    <row r="22" spans="1:4" x14ac:dyDescent="0.25">
      <c r="A22" s="3"/>
      <c r="B22" s="90"/>
      <c r="C22" s="90"/>
      <c r="D22" s="90"/>
    </row>
    <row r="23" spans="1:4" x14ac:dyDescent="0.25">
      <c r="A23" s="3" t="s">
        <v>180</v>
      </c>
      <c r="B23" s="15">
        <f>B21-B11</f>
        <v>20000</v>
      </c>
      <c r="C23" s="15">
        <f>C21-C11</f>
        <v>-205285.91999999993</v>
      </c>
      <c r="D23" s="15">
        <f>D21-D11</f>
        <v>-205285.91999999993</v>
      </c>
    </row>
    <row r="24" spans="1:4" x14ac:dyDescent="0.25">
      <c r="A24" s="3"/>
      <c r="B24" s="18"/>
      <c r="C24" s="18"/>
      <c r="D24" s="18"/>
    </row>
    <row r="25" spans="1:4" x14ac:dyDescent="0.25">
      <c r="A25" s="19" t="s">
        <v>181</v>
      </c>
      <c r="B25" s="15">
        <f>B23-B17</f>
        <v>20000</v>
      </c>
      <c r="C25" s="15">
        <f>C23-C17</f>
        <v>-205285.91999999993</v>
      </c>
      <c r="D25" s="15">
        <f>D23-D17</f>
        <v>-205285.91999999993</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20000</v>
      </c>
      <c r="C33" s="4">
        <f>C25+C29</f>
        <v>-205285.91999999993</v>
      </c>
      <c r="D33" s="4">
        <f>D25+D29</f>
        <v>-205285.91999999993</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8289236.96</v>
      </c>
      <c r="C48" s="95">
        <v>3637507.4</v>
      </c>
      <c r="D48" s="95">
        <v>3637507.4</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8269236.96</v>
      </c>
      <c r="C53" s="46">
        <v>3842793.32</v>
      </c>
      <c r="D53" s="46">
        <v>3842793.32</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20000</v>
      </c>
      <c r="C57" s="4">
        <f>C48+C49-C53+C55</f>
        <v>-205285.91999999993</v>
      </c>
      <c r="D57" s="4">
        <f>D48+D49-D53+D55</f>
        <v>-205285.91999999993</v>
      </c>
    </row>
    <row r="58" spans="1:4" x14ac:dyDescent="0.25">
      <c r="A58" s="24"/>
      <c r="B58" s="25"/>
      <c r="C58" s="25"/>
      <c r="D58" s="25"/>
    </row>
    <row r="59" spans="1:4" x14ac:dyDescent="0.25">
      <c r="A59" s="19" t="s">
        <v>199</v>
      </c>
      <c r="B59" s="4">
        <f>B57-B49</f>
        <v>20000</v>
      </c>
      <c r="C59" s="4">
        <f>C57-C49</f>
        <v>-205285.91999999993</v>
      </c>
      <c r="D59" s="4">
        <f>D57-D49</f>
        <v>-205285.91999999993</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0</v>
      </c>
      <c r="C63" s="97">
        <v>0</v>
      </c>
      <c r="D63" s="97">
        <v>0</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0</v>
      </c>
      <c r="D68" s="93">
        <v>0</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0</v>
      </c>
      <c r="C72" s="15">
        <f>C63+C64-C68+C70</f>
        <v>0</v>
      </c>
      <c r="D72" s="15">
        <f>D63+D64-D68+D70</f>
        <v>0</v>
      </c>
    </row>
    <row r="73" spans="1:4" x14ac:dyDescent="0.25">
      <c r="A73" s="44"/>
      <c r="B73" s="90"/>
      <c r="C73" s="90"/>
      <c r="D73" s="90"/>
    </row>
    <row r="74" spans="1:4" x14ac:dyDescent="0.25">
      <c r="A74" s="19" t="s">
        <v>202</v>
      </c>
      <c r="B74" s="15">
        <f>B72-B64</f>
        <v>0</v>
      </c>
      <c r="C74" s="15">
        <f>C72-C64</f>
        <v>0</v>
      </c>
      <c r="D74" s="15">
        <f>D72-D64</f>
        <v>0</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SISTEMA PARA EL DESARROLLO INTEGRAL DE LA FAMILIA DEL MUNICIPIO DE TARIMORO, GTO.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30 DE JUNIO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0</v>
      </c>
      <c r="C9" s="46">
        <v>0</v>
      </c>
      <c r="D9" s="46">
        <v>0</v>
      </c>
      <c r="E9" s="46">
        <v>0</v>
      </c>
      <c r="F9" s="46">
        <v>0</v>
      </c>
      <c r="G9" s="46">
        <f>F9-B9</f>
        <v>0</v>
      </c>
    </row>
    <row r="10" spans="1:7" x14ac:dyDescent="0.25">
      <c r="A10" s="57" t="s">
        <v>214</v>
      </c>
      <c r="B10" s="59">
        <v>0</v>
      </c>
      <c r="C10" s="46">
        <v>0</v>
      </c>
      <c r="D10" s="46">
        <v>0</v>
      </c>
      <c r="E10" s="46">
        <v>0</v>
      </c>
      <c r="F10" s="46">
        <v>0</v>
      </c>
      <c r="G10" s="46">
        <f>F10-B10</f>
        <v>0</v>
      </c>
    </row>
    <row r="11" spans="1:7" x14ac:dyDescent="0.25">
      <c r="A11" s="57" t="s">
        <v>215</v>
      </c>
      <c r="B11" s="59">
        <v>0</v>
      </c>
      <c r="C11" s="46">
        <v>0</v>
      </c>
      <c r="D11" s="46">
        <v>0</v>
      </c>
      <c r="E11" s="46">
        <v>0</v>
      </c>
      <c r="F11" s="46">
        <v>0</v>
      </c>
      <c r="G11" s="46">
        <f t="shared" ref="G11:G15" si="0">F11-B11</f>
        <v>0</v>
      </c>
    </row>
    <row r="12" spans="1:7" x14ac:dyDescent="0.25">
      <c r="A12" s="57" t="s">
        <v>216</v>
      </c>
      <c r="B12" s="59">
        <v>0</v>
      </c>
      <c r="C12" s="46">
        <v>0</v>
      </c>
      <c r="D12" s="46">
        <v>0</v>
      </c>
      <c r="E12" s="46">
        <v>0</v>
      </c>
      <c r="F12" s="46">
        <v>0</v>
      </c>
      <c r="G12" s="46">
        <f t="shared" si="0"/>
        <v>0</v>
      </c>
    </row>
    <row r="13" spans="1:7" x14ac:dyDescent="0.25">
      <c r="A13" s="57" t="s">
        <v>217</v>
      </c>
      <c r="B13" s="59">
        <v>0</v>
      </c>
      <c r="C13" s="46">
        <v>0</v>
      </c>
      <c r="D13" s="46">
        <v>0</v>
      </c>
      <c r="E13" s="46">
        <v>0</v>
      </c>
      <c r="F13" s="46">
        <v>0</v>
      </c>
      <c r="G13" s="46">
        <f t="shared" si="0"/>
        <v>0</v>
      </c>
    </row>
    <row r="14" spans="1:7" x14ac:dyDescent="0.25">
      <c r="A14" s="57" t="s">
        <v>218</v>
      </c>
      <c r="B14" s="59">
        <v>0</v>
      </c>
      <c r="C14" s="46">
        <v>0</v>
      </c>
      <c r="D14" s="46">
        <v>0</v>
      </c>
      <c r="E14" s="46">
        <v>0</v>
      </c>
      <c r="F14" s="46">
        <v>0</v>
      </c>
      <c r="G14" s="46">
        <f t="shared" si="0"/>
        <v>0</v>
      </c>
    </row>
    <row r="15" spans="1:7" x14ac:dyDescent="0.25">
      <c r="A15" s="57" t="s">
        <v>219</v>
      </c>
      <c r="B15" s="59">
        <v>190000</v>
      </c>
      <c r="C15" s="46">
        <v>0</v>
      </c>
      <c r="D15" s="46">
        <v>190000</v>
      </c>
      <c r="E15" s="46">
        <v>29869.56</v>
      </c>
      <c r="F15" s="46">
        <v>29869.56</v>
      </c>
      <c r="G15" s="46">
        <f t="shared" si="0"/>
        <v>-160130.44</v>
      </c>
    </row>
    <row r="16" spans="1:7" x14ac:dyDescent="0.25">
      <c r="A16" s="91" t="s">
        <v>220</v>
      </c>
      <c r="B16" s="46">
        <f t="shared" ref="B16:G16" si="1">SUM(B17:B27)</f>
        <v>0</v>
      </c>
      <c r="C16" s="46">
        <f t="shared" si="1"/>
        <v>0</v>
      </c>
      <c r="D16" s="46">
        <f t="shared" si="1"/>
        <v>0</v>
      </c>
      <c r="E16" s="46">
        <f t="shared" si="1"/>
        <v>0</v>
      </c>
      <c r="F16" s="46">
        <f t="shared" si="1"/>
        <v>0</v>
      </c>
      <c r="G16" s="46">
        <f t="shared" si="1"/>
        <v>0</v>
      </c>
    </row>
    <row r="17" spans="1:7" x14ac:dyDescent="0.25">
      <c r="A17" s="76" t="s">
        <v>221</v>
      </c>
      <c r="B17" s="59">
        <v>0</v>
      </c>
      <c r="C17" s="46">
        <v>0</v>
      </c>
      <c r="D17" s="46">
        <v>0</v>
      </c>
      <c r="E17" s="46">
        <v>0</v>
      </c>
      <c r="F17" s="46">
        <v>0</v>
      </c>
      <c r="G17" s="46">
        <f>F17-B17</f>
        <v>0</v>
      </c>
    </row>
    <row r="18" spans="1:7" x14ac:dyDescent="0.25">
      <c r="A18" s="76" t="s">
        <v>222</v>
      </c>
      <c r="B18" s="59">
        <v>0</v>
      </c>
      <c r="C18" s="46">
        <v>0</v>
      </c>
      <c r="D18" s="46">
        <v>0</v>
      </c>
      <c r="E18" s="46">
        <v>0</v>
      </c>
      <c r="F18" s="46">
        <v>0</v>
      </c>
      <c r="G18" s="46">
        <f t="shared" ref="G18:G27" si="2">F18-B18</f>
        <v>0</v>
      </c>
    </row>
    <row r="19" spans="1:7" x14ac:dyDescent="0.25">
      <c r="A19" s="76" t="s">
        <v>223</v>
      </c>
      <c r="B19" s="59">
        <v>0</v>
      </c>
      <c r="C19" s="46">
        <v>0</v>
      </c>
      <c r="D19" s="46">
        <v>0</v>
      </c>
      <c r="E19" s="46">
        <v>0</v>
      </c>
      <c r="F19" s="46">
        <v>0</v>
      </c>
      <c r="G19" s="46">
        <f t="shared" si="2"/>
        <v>0</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0</v>
      </c>
      <c r="C22" s="46">
        <v>0</v>
      </c>
      <c r="D22" s="46">
        <v>0</v>
      </c>
      <c r="E22" s="46">
        <v>0</v>
      </c>
      <c r="F22" s="46">
        <v>0</v>
      </c>
      <c r="G22" s="46">
        <f t="shared" si="2"/>
        <v>0</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0</v>
      </c>
      <c r="C26" s="46">
        <v>0</v>
      </c>
      <c r="D26" s="46">
        <v>0</v>
      </c>
      <c r="E26" s="46">
        <v>0</v>
      </c>
      <c r="F26" s="46">
        <v>0</v>
      </c>
      <c r="G26" s="46">
        <f t="shared" si="2"/>
        <v>0</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0</v>
      </c>
      <c r="C28" s="46">
        <f t="shared" si="3"/>
        <v>0</v>
      </c>
      <c r="D28" s="46">
        <f t="shared" si="3"/>
        <v>0</v>
      </c>
      <c r="E28" s="46">
        <f t="shared" si="3"/>
        <v>0</v>
      </c>
      <c r="F28" s="46">
        <f t="shared" si="3"/>
        <v>0</v>
      </c>
      <c r="G28" s="46">
        <f t="shared" si="3"/>
        <v>0</v>
      </c>
    </row>
    <row r="29" spans="1:7" x14ac:dyDescent="0.25">
      <c r="A29" s="76" t="s">
        <v>233</v>
      </c>
      <c r="B29" s="59">
        <v>0</v>
      </c>
      <c r="C29" s="46">
        <v>0</v>
      </c>
      <c r="D29" s="46">
        <v>0</v>
      </c>
      <c r="E29" s="46">
        <v>0</v>
      </c>
      <c r="F29" s="46">
        <v>0</v>
      </c>
      <c r="G29" s="46">
        <f>F29-B29</f>
        <v>0</v>
      </c>
    </row>
    <row r="30" spans="1:7" x14ac:dyDescent="0.25">
      <c r="A30" s="76" t="s">
        <v>234</v>
      </c>
      <c r="B30" s="59">
        <v>0</v>
      </c>
      <c r="C30" s="46">
        <v>0</v>
      </c>
      <c r="D30" s="46">
        <v>0</v>
      </c>
      <c r="E30" s="46">
        <v>0</v>
      </c>
      <c r="F30" s="46">
        <v>0</v>
      </c>
      <c r="G30" s="46">
        <f t="shared" ref="G30:G34" si="4">F30-B30</f>
        <v>0</v>
      </c>
    </row>
    <row r="31" spans="1:7" x14ac:dyDescent="0.25">
      <c r="A31" s="76" t="s">
        <v>235</v>
      </c>
      <c r="B31" s="59">
        <v>0</v>
      </c>
      <c r="C31" s="46">
        <v>0</v>
      </c>
      <c r="D31" s="46">
        <v>0</v>
      </c>
      <c r="E31" s="46">
        <v>0</v>
      </c>
      <c r="F31" s="46">
        <v>0</v>
      </c>
      <c r="G31" s="46">
        <f t="shared" si="4"/>
        <v>0</v>
      </c>
    </row>
    <row r="32" spans="1:7" x14ac:dyDescent="0.25">
      <c r="A32" s="76" t="s">
        <v>236</v>
      </c>
      <c r="B32" s="59">
        <v>0</v>
      </c>
      <c r="C32" s="46">
        <v>0</v>
      </c>
      <c r="D32" s="46">
        <v>0</v>
      </c>
      <c r="E32" s="46">
        <v>0</v>
      </c>
      <c r="F32" s="46">
        <v>0</v>
      </c>
      <c r="G32" s="46">
        <f t="shared" si="4"/>
        <v>0</v>
      </c>
    </row>
    <row r="33" spans="1:7" ht="14.45" customHeight="1" x14ac:dyDescent="0.25">
      <c r="A33" s="76" t="s">
        <v>237</v>
      </c>
      <c r="B33" s="59">
        <v>0</v>
      </c>
      <c r="C33" s="46">
        <v>0</v>
      </c>
      <c r="D33" s="46">
        <v>0</v>
      </c>
      <c r="E33" s="46">
        <v>0</v>
      </c>
      <c r="F33" s="46">
        <v>0</v>
      </c>
      <c r="G33" s="46">
        <f t="shared" si="4"/>
        <v>0</v>
      </c>
    </row>
    <row r="34" spans="1:7" ht="14.45" customHeight="1" x14ac:dyDescent="0.25">
      <c r="A34" s="57" t="s">
        <v>238</v>
      </c>
      <c r="B34" s="59">
        <v>370000</v>
      </c>
      <c r="C34" s="46">
        <v>0</v>
      </c>
      <c r="D34" s="46">
        <v>370000</v>
      </c>
      <c r="E34" s="46">
        <v>127503</v>
      </c>
      <c r="F34" s="46">
        <v>127503</v>
      </c>
      <c r="G34" s="46">
        <f t="shared" si="4"/>
        <v>-242497</v>
      </c>
    </row>
    <row r="35" spans="1:7" ht="14.45" customHeight="1" x14ac:dyDescent="0.25">
      <c r="A35" s="57" t="s">
        <v>239</v>
      </c>
      <c r="B35" s="59">
        <v>7729236.96</v>
      </c>
      <c r="C35" s="46">
        <v>0</v>
      </c>
      <c r="D35" s="46">
        <v>7729236.96</v>
      </c>
      <c r="E35" s="46">
        <v>3480134.84</v>
      </c>
      <c r="F35" s="46">
        <v>3480134.84</v>
      </c>
      <c r="G35" s="46">
        <f t="shared" ref="G35" si="5">G36</f>
        <v>-4249102.12</v>
      </c>
    </row>
    <row r="36" spans="1:7" ht="14.45" customHeight="1" x14ac:dyDescent="0.25">
      <c r="A36" s="76" t="s">
        <v>240</v>
      </c>
      <c r="B36" s="59">
        <v>7729236.96</v>
      </c>
      <c r="C36" s="46">
        <v>0</v>
      </c>
      <c r="D36" s="46">
        <v>7729236.96</v>
      </c>
      <c r="E36" s="46">
        <v>3480134.84</v>
      </c>
      <c r="F36" s="46">
        <v>3480134.84</v>
      </c>
      <c r="G36" s="46">
        <f>F36-B36</f>
        <v>-4249102.12</v>
      </c>
    </row>
    <row r="37" spans="1:7" ht="14.45" customHeight="1" x14ac:dyDescent="0.25">
      <c r="A37" s="57" t="s">
        <v>241</v>
      </c>
      <c r="B37" s="46">
        <f>SUM(B38:B39)</f>
        <v>0</v>
      </c>
      <c r="C37" s="46">
        <f t="shared" ref="C37:G37" si="6">C38+C39</f>
        <v>438937.06</v>
      </c>
      <c r="D37" s="46">
        <f t="shared" si="6"/>
        <v>438937.06</v>
      </c>
      <c r="E37" s="46">
        <f t="shared" si="6"/>
        <v>0</v>
      </c>
      <c r="F37" s="46">
        <f t="shared" si="6"/>
        <v>0</v>
      </c>
      <c r="G37" s="46">
        <f t="shared" si="6"/>
        <v>0</v>
      </c>
    </row>
    <row r="38" spans="1:7" x14ac:dyDescent="0.25">
      <c r="A38" s="76" t="s">
        <v>242</v>
      </c>
      <c r="B38" s="59">
        <v>0</v>
      </c>
      <c r="C38" s="46">
        <v>0</v>
      </c>
      <c r="D38" s="46">
        <v>0</v>
      </c>
      <c r="E38" s="46">
        <v>0</v>
      </c>
      <c r="F38" s="46">
        <v>0</v>
      </c>
      <c r="G38" s="46">
        <f>F38-B38</f>
        <v>0</v>
      </c>
    </row>
    <row r="39" spans="1:7" x14ac:dyDescent="0.25">
      <c r="A39" s="76" t="s">
        <v>243</v>
      </c>
      <c r="B39" s="59">
        <v>0</v>
      </c>
      <c r="C39" s="46">
        <v>438937.06</v>
      </c>
      <c r="D39" s="46">
        <v>438937.06</v>
      </c>
      <c r="E39" s="46">
        <v>0</v>
      </c>
      <c r="F39" s="46">
        <v>0</v>
      </c>
      <c r="G39" s="46">
        <f>F39-B39</f>
        <v>0</v>
      </c>
    </row>
    <row r="40" spans="1:7" x14ac:dyDescent="0.25">
      <c r="A40" s="44"/>
      <c r="B40" s="46"/>
      <c r="C40" s="46"/>
      <c r="D40" s="46"/>
      <c r="E40" s="46"/>
      <c r="F40" s="46"/>
      <c r="G40" s="46"/>
    </row>
    <row r="41" spans="1:7" x14ac:dyDescent="0.25">
      <c r="A41" s="3" t="s">
        <v>244</v>
      </c>
      <c r="B41" s="4">
        <f t="shared" ref="B41:G41" si="7">SUM(B9,B10,B11,B12,B13,B14,B15,B16,B28,B34,B35,B37)</f>
        <v>8289236.96</v>
      </c>
      <c r="C41" s="4">
        <f t="shared" si="7"/>
        <v>438937.06</v>
      </c>
      <c r="D41" s="4">
        <f t="shared" si="7"/>
        <v>8728174.0199999996</v>
      </c>
      <c r="E41" s="4">
        <f t="shared" si="7"/>
        <v>3637507.4</v>
      </c>
      <c r="F41" s="4">
        <f t="shared" si="7"/>
        <v>3637507.4</v>
      </c>
      <c r="G41" s="4">
        <f t="shared" si="7"/>
        <v>-4651729.5600000005</v>
      </c>
    </row>
    <row r="42" spans="1:7" x14ac:dyDescent="0.25">
      <c r="A42" s="3" t="s">
        <v>245</v>
      </c>
      <c r="B42" s="92"/>
      <c r="C42" s="92"/>
      <c r="D42" s="92"/>
      <c r="E42" s="92"/>
      <c r="F42" s="92"/>
      <c r="G42" s="4">
        <f>IF(G41&gt;0,G41,0)</f>
        <v>0</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0</v>
      </c>
      <c r="C45" s="46">
        <f t="shared" si="8"/>
        <v>0</v>
      </c>
      <c r="D45" s="46">
        <f t="shared" si="8"/>
        <v>0</v>
      </c>
      <c r="E45" s="46">
        <f t="shared" si="8"/>
        <v>0</v>
      </c>
      <c r="F45" s="46">
        <f t="shared" si="8"/>
        <v>0</v>
      </c>
      <c r="G45" s="46">
        <f t="shared" si="8"/>
        <v>0</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0</v>
      </c>
      <c r="C48" s="46">
        <v>0</v>
      </c>
      <c r="D48" s="46">
        <v>0</v>
      </c>
      <c r="E48" s="46">
        <v>0</v>
      </c>
      <c r="F48" s="46">
        <v>0</v>
      </c>
      <c r="G48" s="46">
        <f t="shared" si="9"/>
        <v>0</v>
      </c>
    </row>
    <row r="49" spans="1:7" ht="30" x14ac:dyDescent="0.25">
      <c r="A49" s="79" t="s">
        <v>251</v>
      </c>
      <c r="B49" s="59">
        <v>0</v>
      </c>
      <c r="C49" s="46">
        <v>0</v>
      </c>
      <c r="D49" s="46">
        <v>0</v>
      </c>
      <c r="E49" s="46">
        <v>0</v>
      </c>
      <c r="F49" s="46">
        <v>0</v>
      </c>
      <c r="G49" s="46">
        <f t="shared" si="9"/>
        <v>0</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0</v>
      </c>
      <c r="F54" s="46">
        <f t="shared" si="10"/>
        <v>0</v>
      </c>
      <c r="G54" s="46">
        <f t="shared" si="10"/>
        <v>0</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0</v>
      </c>
      <c r="F56" s="46">
        <v>0</v>
      </c>
      <c r="G56" s="46">
        <f t="shared" ref="G56:G58" si="11">F56-B56</f>
        <v>0</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0</v>
      </c>
      <c r="C62" s="46">
        <v>0</v>
      </c>
      <c r="D62" s="46">
        <v>0</v>
      </c>
      <c r="E62" s="46">
        <v>0</v>
      </c>
      <c r="F62" s="46">
        <v>0</v>
      </c>
      <c r="G62" s="46">
        <f t="shared" si="13"/>
        <v>0</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0</v>
      </c>
      <c r="C65" s="4">
        <f t="shared" si="14"/>
        <v>0</v>
      </c>
      <c r="D65" s="4">
        <f t="shared" si="14"/>
        <v>0</v>
      </c>
      <c r="E65" s="4">
        <f t="shared" si="14"/>
        <v>0</v>
      </c>
      <c r="F65" s="4">
        <f t="shared" si="14"/>
        <v>0</v>
      </c>
      <c r="G65" s="4">
        <f t="shared" si="14"/>
        <v>0</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8289236.96</v>
      </c>
      <c r="C70" s="4">
        <f t="shared" si="16"/>
        <v>438937.06</v>
      </c>
      <c r="D70" s="4">
        <f t="shared" si="16"/>
        <v>8728174.0199999996</v>
      </c>
      <c r="E70" s="4">
        <f t="shared" si="16"/>
        <v>3637507.4</v>
      </c>
      <c r="F70" s="4">
        <f t="shared" si="16"/>
        <v>3637507.4</v>
      </c>
      <c r="G70" s="4">
        <f t="shared" si="16"/>
        <v>-4651729.5600000005</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SISTEMA PARA EL DESARROLLO INTEGRAL DE LA FAMILIA DEL MUNICIPIO DE TARIMORO, GTO.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30 DE JUNIO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8269236.959999999</v>
      </c>
      <c r="C9" s="82">
        <f t="shared" si="0"/>
        <v>438937.05000000005</v>
      </c>
      <c r="D9" s="82">
        <f t="shared" si="0"/>
        <v>8708174.0099999998</v>
      </c>
      <c r="E9" s="82">
        <f t="shared" si="0"/>
        <v>3842793.32</v>
      </c>
      <c r="F9" s="82">
        <f t="shared" si="0"/>
        <v>3842793.32</v>
      </c>
      <c r="G9" s="82">
        <f t="shared" si="0"/>
        <v>4865380.6899999995</v>
      </c>
    </row>
    <row r="10" spans="1:7" x14ac:dyDescent="0.25">
      <c r="A10" s="83" t="s">
        <v>284</v>
      </c>
      <c r="B10" s="82">
        <f t="shared" ref="B10:G10" si="1">SUM(B11:B17)</f>
        <v>6080223.1099999994</v>
      </c>
      <c r="C10" s="82">
        <f t="shared" si="1"/>
        <v>-1.9326762412674725E-12</v>
      </c>
      <c r="D10" s="82">
        <f t="shared" si="1"/>
        <v>6080223.1099999994</v>
      </c>
      <c r="E10" s="82">
        <f t="shared" si="1"/>
        <v>2522956.96</v>
      </c>
      <c r="F10" s="82">
        <f t="shared" si="1"/>
        <v>2522956.96</v>
      </c>
      <c r="G10" s="82">
        <f t="shared" si="1"/>
        <v>3557266.1499999994</v>
      </c>
    </row>
    <row r="11" spans="1:7" x14ac:dyDescent="0.25">
      <c r="A11" s="84" t="s">
        <v>285</v>
      </c>
      <c r="B11" s="73">
        <v>4745657.3599999994</v>
      </c>
      <c r="C11" s="73">
        <v>0</v>
      </c>
      <c r="D11" s="73">
        <v>4745657.3599999994</v>
      </c>
      <c r="E11" s="73">
        <v>2209204.4500000002</v>
      </c>
      <c r="F11" s="73">
        <v>2209204.4500000002</v>
      </c>
      <c r="G11" s="73">
        <f>D11-E11</f>
        <v>2536452.9099999992</v>
      </c>
    </row>
    <row r="12" spans="1:7" x14ac:dyDescent="0.25">
      <c r="A12" s="84" t="s">
        <v>286</v>
      </c>
      <c r="B12" s="73">
        <v>0</v>
      </c>
      <c r="C12" s="73">
        <v>0</v>
      </c>
      <c r="D12" s="73">
        <v>0</v>
      </c>
      <c r="E12" s="73">
        <v>0</v>
      </c>
      <c r="F12" s="73">
        <v>0</v>
      </c>
      <c r="G12" s="73">
        <f t="shared" ref="G12:G17" si="2">D12-E12</f>
        <v>0</v>
      </c>
    </row>
    <row r="13" spans="1:7" x14ac:dyDescent="0.25">
      <c r="A13" s="84" t="s">
        <v>287</v>
      </c>
      <c r="B13" s="73">
        <v>474565.74999999988</v>
      </c>
      <c r="C13" s="73">
        <v>-1.9326762412674725E-12</v>
      </c>
      <c r="D13" s="73">
        <v>474565.74999999988</v>
      </c>
      <c r="E13" s="73">
        <v>36818.769999999997</v>
      </c>
      <c r="F13" s="73">
        <v>36818.769999999997</v>
      </c>
      <c r="G13" s="73">
        <f t="shared" si="2"/>
        <v>437746.97999999986</v>
      </c>
    </row>
    <row r="14" spans="1:7" x14ac:dyDescent="0.25">
      <c r="A14" s="84" t="s">
        <v>288</v>
      </c>
      <c r="B14" s="73">
        <v>5000</v>
      </c>
      <c r="C14" s="73">
        <v>0</v>
      </c>
      <c r="D14" s="73">
        <v>5000</v>
      </c>
      <c r="E14" s="73">
        <v>0</v>
      </c>
      <c r="F14" s="73">
        <v>0</v>
      </c>
      <c r="G14" s="73">
        <f t="shared" si="2"/>
        <v>5000</v>
      </c>
    </row>
    <row r="15" spans="1:7" x14ac:dyDescent="0.25">
      <c r="A15" s="84" t="s">
        <v>289</v>
      </c>
      <c r="B15" s="73">
        <v>855000</v>
      </c>
      <c r="C15" s="73">
        <v>0</v>
      </c>
      <c r="D15" s="73">
        <v>855000</v>
      </c>
      <c r="E15" s="73">
        <v>276933.74</v>
      </c>
      <c r="F15" s="73">
        <v>276933.74</v>
      </c>
      <c r="G15" s="73">
        <f t="shared" si="2"/>
        <v>578066.26</v>
      </c>
    </row>
    <row r="16" spans="1:7" x14ac:dyDescent="0.25">
      <c r="A16" s="84" t="s">
        <v>290</v>
      </c>
      <c r="B16" s="73">
        <v>0</v>
      </c>
      <c r="C16" s="73">
        <v>0</v>
      </c>
      <c r="D16" s="73">
        <v>0</v>
      </c>
      <c r="E16" s="73">
        <v>0</v>
      </c>
      <c r="F16" s="73">
        <v>0</v>
      </c>
      <c r="G16" s="73">
        <f t="shared" si="2"/>
        <v>0</v>
      </c>
    </row>
    <row r="17" spans="1:7" x14ac:dyDescent="0.25">
      <c r="A17" s="84" t="s">
        <v>291</v>
      </c>
      <c r="B17" s="73">
        <v>0</v>
      </c>
      <c r="C17" s="73">
        <v>0</v>
      </c>
      <c r="D17" s="73">
        <v>0</v>
      </c>
      <c r="E17" s="73">
        <v>0</v>
      </c>
      <c r="F17" s="73">
        <v>0</v>
      </c>
      <c r="G17" s="73">
        <f t="shared" si="2"/>
        <v>0</v>
      </c>
    </row>
    <row r="18" spans="1:7" x14ac:dyDescent="0.25">
      <c r="A18" s="83" t="s">
        <v>292</v>
      </c>
      <c r="B18" s="82">
        <f t="shared" ref="B18:G18" si="3">SUM(B19:B27)</f>
        <v>654500</v>
      </c>
      <c r="C18" s="82">
        <f t="shared" si="3"/>
        <v>34000</v>
      </c>
      <c r="D18" s="82">
        <f t="shared" si="3"/>
        <v>688500</v>
      </c>
      <c r="E18" s="82">
        <f t="shared" si="3"/>
        <v>433809.25</v>
      </c>
      <c r="F18" s="82">
        <f t="shared" si="3"/>
        <v>433809.25</v>
      </c>
      <c r="G18" s="82">
        <f t="shared" si="3"/>
        <v>254690.74999999997</v>
      </c>
    </row>
    <row r="19" spans="1:7" x14ac:dyDescent="0.25">
      <c r="A19" s="84" t="s">
        <v>293</v>
      </c>
      <c r="B19" s="73">
        <v>83500</v>
      </c>
      <c r="C19" s="73">
        <v>7000</v>
      </c>
      <c r="D19" s="73">
        <v>90500</v>
      </c>
      <c r="E19" s="73">
        <v>45955.240000000005</v>
      </c>
      <c r="F19" s="73">
        <v>45955.240000000005</v>
      </c>
      <c r="G19" s="73">
        <f>D19-E19</f>
        <v>44544.759999999995</v>
      </c>
    </row>
    <row r="20" spans="1:7" x14ac:dyDescent="0.25">
      <c r="A20" s="84" t="s">
        <v>294</v>
      </c>
      <c r="B20" s="73">
        <v>3000</v>
      </c>
      <c r="C20" s="73">
        <v>0</v>
      </c>
      <c r="D20" s="73">
        <v>3000</v>
      </c>
      <c r="E20" s="73">
        <v>5176.95</v>
      </c>
      <c r="F20" s="73">
        <v>5176.95</v>
      </c>
      <c r="G20" s="73">
        <f t="shared" ref="G20:G27" si="4">D20-E20</f>
        <v>-2176.9499999999998</v>
      </c>
    </row>
    <row r="21" spans="1:7" x14ac:dyDescent="0.25">
      <c r="A21" s="84" t="s">
        <v>295</v>
      </c>
      <c r="B21" s="73">
        <v>9000</v>
      </c>
      <c r="C21" s="73">
        <v>0</v>
      </c>
      <c r="D21" s="73">
        <v>9000</v>
      </c>
      <c r="E21" s="73">
        <v>2917.4</v>
      </c>
      <c r="F21" s="73">
        <v>2917.4</v>
      </c>
      <c r="G21" s="73">
        <f t="shared" si="4"/>
        <v>6082.6</v>
      </c>
    </row>
    <row r="22" spans="1:7" x14ac:dyDescent="0.25">
      <c r="A22" s="84" t="s">
        <v>296</v>
      </c>
      <c r="B22" s="73">
        <v>48000</v>
      </c>
      <c r="C22" s="73">
        <v>27000</v>
      </c>
      <c r="D22" s="73">
        <v>75000</v>
      </c>
      <c r="E22" s="73">
        <v>20426.150000000001</v>
      </c>
      <c r="F22" s="73">
        <v>20426.150000000001</v>
      </c>
      <c r="G22" s="73">
        <f t="shared" si="4"/>
        <v>54573.85</v>
      </c>
    </row>
    <row r="23" spans="1:7" x14ac:dyDescent="0.25">
      <c r="A23" s="84" t="s">
        <v>297</v>
      </c>
      <c r="B23" s="73">
        <v>9000</v>
      </c>
      <c r="C23" s="73">
        <v>0</v>
      </c>
      <c r="D23" s="73">
        <v>9000</v>
      </c>
      <c r="E23" s="73">
        <v>5140</v>
      </c>
      <c r="F23" s="73">
        <v>5140</v>
      </c>
      <c r="G23" s="73">
        <f t="shared" si="4"/>
        <v>3860</v>
      </c>
    </row>
    <row r="24" spans="1:7" x14ac:dyDescent="0.25">
      <c r="A24" s="84" t="s">
        <v>298</v>
      </c>
      <c r="B24" s="73">
        <v>310000</v>
      </c>
      <c r="C24" s="73">
        <v>0</v>
      </c>
      <c r="D24" s="73">
        <v>310000</v>
      </c>
      <c r="E24" s="73">
        <v>241633.6</v>
      </c>
      <c r="F24" s="73">
        <v>241633.6</v>
      </c>
      <c r="G24" s="73">
        <f t="shared" si="4"/>
        <v>68366.399999999994</v>
      </c>
    </row>
    <row r="25" spans="1:7" x14ac:dyDescent="0.25">
      <c r="A25" s="84" t="s">
        <v>299</v>
      </c>
      <c r="B25" s="73">
        <v>5000</v>
      </c>
      <c r="C25" s="73">
        <v>0</v>
      </c>
      <c r="D25" s="73">
        <v>5000</v>
      </c>
      <c r="E25" s="73">
        <v>0</v>
      </c>
      <c r="F25" s="73">
        <v>0</v>
      </c>
      <c r="G25" s="73">
        <f t="shared" si="4"/>
        <v>5000</v>
      </c>
    </row>
    <row r="26" spans="1:7" x14ac:dyDescent="0.25">
      <c r="A26" s="84" t="s">
        <v>300</v>
      </c>
      <c r="B26" s="73">
        <v>0</v>
      </c>
      <c r="C26" s="73">
        <v>0</v>
      </c>
      <c r="D26" s="73">
        <v>0</v>
      </c>
      <c r="E26" s="73">
        <v>0</v>
      </c>
      <c r="F26" s="73">
        <v>0</v>
      </c>
      <c r="G26" s="73">
        <f t="shared" si="4"/>
        <v>0</v>
      </c>
    </row>
    <row r="27" spans="1:7" x14ac:dyDescent="0.25">
      <c r="A27" s="84" t="s">
        <v>301</v>
      </c>
      <c r="B27" s="73">
        <v>187000</v>
      </c>
      <c r="C27" s="73">
        <v>0</v>
      </c>
      <c r="D27" s="73">
        <v>187000</v>
      </c>
      <c r="E27" s="73">
        <v>112559.91</v>
      </c>
      <c r="F27" s="73">
        <v>112559.91</v>
      </c>
      <c r="G27" s="73">
        <f t="shared" si="4"/>
        <v>74440.09</v>
      </c>
    </row>
    <row r="28" spans="1:7" x14ac:dyDescent="0.25">
      <c r="A28" s="83" t="s">
        <v>302</v>
      </c>
      <c r="B28" s="82">
        <f t="shared" ref="B28:G28" si="5">SUM(B29:B37)</f>
        <v>1064513.8500000001</v>
      </c>
      <c r="C28" s="82">
        <f t="shared" si="5"/>
        <v>16768.21</v>
      </c>
      <c r="D28" s="82">
        <f t="shared" si="5"/>
        <v>1081282.06</v>
      </c>
      <c r="E28" s="82">
        <f t="shared" si="5"/>
        <v>349664.39</v>
      </c>
      <c r="F28" s="82">
        <f t="shared" si="5"/>
        <v>349664.39</v>
      </c>
      <c r="G28" s="82">
        <f t="shared" si="5"/>
        <v>731617.67</v>
      </c>
    </row>
    <row r="29" spans="1:7" x14ac:dyDescent="0.25">
      <c r="A29" s="84" t="s">
        <v>303</v>
      </c>
      <c r="B29" s="73">
        <v>107448</v>
      </c>
      <c r="C29" s="73">
        <v>0</v>
      </c>
      <c r="D29" s="73">
        <v>107448</v>
      </c>
      <c r="E29" s="73">
        <v>43943.62</v>
      </c>
      <c r="F29" s="73">
        <v>43943.62</v>
      </c>
      <c r="G29" s="73">
        <f>D29-E29</f>
        <v>63504.38</v>
      </c>
    </row>
    <row r="30" spans="1:7" x14ac:dyDescent="0.25">
      <c r="A30" s="84" t="s">
        <v>304</v>
      </c>
      <c r="B30" s="73">
        <v>0</v>
      </c>
      <c r="C30" s="73">
        <v>0</v>
      </c>
      <c r="D30" s="73">
        <v>0</v>
      </c>
      <c r="E30" s="73">
        <v>0</v>
      </c>
      <c r="F30" s="73">
        <v>0</v>
      </c>
      <c r="G30" s="73">
        <f t="shared" ref="G30:G37" si="6">D30-E30</f>
        <v>0</v>
      </c>
    </row>
    <row r="31" spans="1:7" x14ac:dyDescent="0.25">
      <c r="A31" s="84" t="s">
        <v>305</v>
      </c>
      <c r="B31" s="73">
        <v>40000</v>
      </c>
      <c r="C31" s="73">
        <v>0</v>
      </c>
      <c r="D31" s="73">
        <v>40000</v>
      </c>
      <c r="E31" s="73">
        <v>26960</v>
      </c>
      <c r="F31" s="73">
        <v>26960</v>
      </c>
      <c r="G31" s="73">
        <f t="shared" si="6"/>
        <v>13040</v>
      </c>
    </row>
    <row r="32" spans="1:7" x14ac:dyDescent="0.25">
      <c r="A32" s="84" t="s">
        <v>306</v>
      </c>
      <c r="B32" s="73">
        <v>64000</v>
      </c>
      <c r="C32" s="73">
        <v>6768.21</v>
      </c>
      <c r="D32" s="73">
        <v>70768.210000000006</v>
      </c>
      <c r="E32" s="73">
        <v>7707.96</v>
      </c>
      <c r="F32" s="73">
        <v>7707.96</v>
      </c>
      <c r="G32" s="73">
        <f t="shared" si="6"/>
        <v>63060.250000000007</v>
      </c>
    </row>
    <row r="33" spans="1:7" ht="14.45" customHeight="1" x14ac:dyDescent="0.25">
      <c r="A33" s="84" t="s">
        <v>307</v>
      </c>
      <c r="B33" s="73">
        <v>20000</v>
      </c>
      <c r="C33" s="73">
        <v>0</v>
      </c>
      <c r="D33" s="73">
        <v>20000</v>
      </c>
      <c r="E33" s="73">
        <v>0</v>
      </c>
      <c r="F33" s="73">
        <v>0</v>
      </c>
      <c r="G33" s="73">
        <f t="shared" si="6"/>
        <v>20000</v>
      </c>
    </row>
    <row r="34" spans="1:7" ht="14.45" customHeight="1" x14ac:dyDescent="0.25">
      <c r="A34" s="84" t="s">
        <v>308</v>
      </c>
      <c r="B34" s="73">
        <v>0</v>
      </c>
      <c r="C34" s="73">
        <v>0</v>
      </c>
      <c r="D34" s="73">
        <v>0</v>
      </c>
      <c r="E34" s="73">
        <v>0</v>
      </c>
      <c r="F34" s="73">
        <v>0</v>
      </c>
      <c r="G34" s="73">
        <f t="shared" si="6"/>
        <v>0</v>
      </c>
    </row>
    <row r="35" spans="1:7" ht="14.45" customHeight="1" x14ac:dyDescent="0.25">
      <c r="A35" s="84" t="s">
        <v>309</v>
      </c>
      <c r="B35" s="73">
        <v>5000</v>
      </c>
      <c r="C35" s="73">
        <v>10000</v>
      </c>
      <c r="D35" s="73">
        <v>15000</v>
      </c>
      <c r="E35" s="73">
        <v>5969</v>
      </c>
      <c r="F35" s="73">
        <v>5969</v>
      </c>
      <c r="G35" s="73">
        <f t="shared" si="6"/>
        <v>9031</v>
      </c>
    </row>
    <row r="36" spans="1:7" ht="14.45" customHeight="1" x14ac:dyDescent="0.25">
      <c r="A36" s="84" t="s">
        <v>310</v>
      </c>
      <c r="B36" s="73">
        <v>718065.85000000009</v>
      </c>
      <c r="C36" s="73">
        <v>0</v>
      </c>
      <c r="D36" s="73">
        <v>718065.85000000009</v>
      </c>
      <c r="E36" s="73">
        <v>200253.81000000003</v>
      </c>
      <c r="F36" s="73">
        <v>200253.81000000003</v>
      </c>
      <c r="G36" s="73">
        <f t="shared" si="6"/>
        <v>517812.04000000004</v>
      </c>
    </row>
    <row r="37" spans="1:7" ht="14.45" customHeight="1" x14ac:dyDescent="0.25">
      <c r="A37" s="84" t="s">
        <v>311</v>
      </c>
      <c r="B37" s="73">
        <v>110000</v>
      </c>
      <c r="C37" s="73">
        <v>0</v>
      </c>
      <c r="D37" s="73">
        <v>110000</v>
      </c>
      <c r="E37" s="73">
        <v>64830</v>
      </c>
      <c r="F37" s="73">
        <v>64830</v>
      </c>
      <c r="G37" s="73">
        <f t="shared" si="6"/>
        <v>45170</v>
      </c>
    </row>
    <row r="38" spans="1:7" x14ac:dyDescent="0.25">
      <c r="A38" s="83" t="s">
        <v>312</v>
      </c>
      <c r="B38" s="82">
        <f t="shared" ref="B38:G38" si="7">SUM(B39:B47)</f>
        <v>455000</v>
      </c>
      <c r="C38" s="82">
        <f t="shared" si="7"/>
        <v>388168.84</v>
      </c>
      <c r="D38" s="82">
        <f t="shared" si="7"/>
        <v>843168.84000000008</v>
      </c>
      <c r="E38" s="82">
        <f t="shared" si="7"/>
        <v>530814.38</v>
      </c>
      <c r="F38" s="82">
        <f t="shared" si="7"/>
        <v>530814.38</v>
      </c>
      <c r="G38" s="82">
        <f t="shared" si="7"/>
        <v>312354.46000000008</v>
      </c>
    </row>
    <row r="39" spans="1:7" x14ac:dyDescent="0.25">
      <c r="A39" s="84" t="s">
        <v>313</v>
      </c>
      <c r="B39" s="73">
        <v>0</v>
      </c>
      <c r="C39" s="73">
        <v>0</v>
      </c>
      <c r="D39" s="73">
        <v>0</v>
      </c>
      <c r="E39" s="73">
        <v>0</v>
      </c>
      <c r="F39" s="73">
        <v>0</v>
      </c>
      <c r="G39" s="73">
        <f>D39-E39</f>
        <v>0</v>
      </c>
    </row>
    <row r="40" spans="1:7" x14ac:dyDescent="0.25">
      <c r="A40" s="84" t="s">
        <v>314</v>
      </c>
      <c r="B40" s="73">
        <v>0</v>
      </c>
      <c r="C40" s="73">
        <v>0</v>
      </c>
      <c r="D40" s="73">
        <v>0</v>
      </c>
      <c r="E40" s="73">
        <v>0</v>
      </c>
      <c r="F40" s="73">
        <v>0</v>
      </c>
      <c r="G40" s="73">
        <f t="shared" ref="G40:G47" si="8">D40-E40</f>
        <v>0</v>
      </c>
    </row>
    <row r="41" spans="1:7" x14ac:dyDescent="0.25">
      <c r="A41" s="84" t="s">
        <v>315</v>
      </c>
      <c r="B41" s="73">
        <v>0</v>
      </c>
      <c r="C41" s="73">
        <v>0</v>
      </c>
      <c r="D41" s="73">
        <v>0</v>
      </c>
      <c r="E41" s="73">
        <v>0</v>
      </c>
      <c r="F41" s="73">
        <v>0</v>
      </c>
      <c r="G41" s="73">
        <f t="shared" si="8"/>
        <v>0</v>
      </c>
    </row>
    <row r="42" spans="1:7" x14ac:dyDescent="0.25">
      <c r="A42" s="84" t="s">
        <v>316</v>
      </c>
      <c r="B42" s="73">
        <v>455000</v>
      </c>
      <c r="C42" s="73">
        <v>388168.84</v>
      </c>
      <c r="D42" s="73">
        <v>843168.84000000008</v>
      </c>
      <c r="E42" s="73">
        <v>530814.38</v>
      </c>
      <c r="F42" s="73">
        <v>530814.38</v>
      </c>
      <c r="G42" s="73">
        <f t="shared" si="8"/>
        <v>312354.46000000008</v>
      </c>
    </row>
    <row r="43" spans="1:7" x14ac:dyDescent="0.25">
      <c r="A43" s="84" t="s">
        <v>317</v>
      </c>
      <c r="B43" s="73">
        <v>0</v>
      </c>
      <c r="C43" s="73">
        <v>0</v>
      </c>
      <c r="D43" s="73">
        <v>0</v>
      </c>
      <c r="E43" s="73">
        <v>0</v>
      </c>
      <c r="F43" s="73">
        <v>0</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0</v>
      </c>
      <c r="C46" s="73">
        <v>0</v>
      </c>
      <c r="D46" s="73">
        <v>0</v>
      </c>
      <c r="E46" s="73">
        <v>0</v>
      </c>
      <c r="F46" s="73">
        <v>0</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15000</v>
      </c>
      <c r="C48" s="82">
        <f t="shared" si="9"/>
        <v>0</v>
      </c>
      <c r="D48" s="82">
        <f t="shared" si="9"/>
        <v>15000</v>
      </c>
      <c r="E48" s="82">
        <f t="shared" si="9"/>
        <v>5548.34</v>
      </c>
      <c r="F48" s="82">
        <f t="shared" si="9"/>
        <v>5548.34</v>
      </c>
      <c r="G48" s="82">
        <f t="shared" si="9"/>
        <v>9451.66</v>
      </c>
    </row>
    <row r="49" spans="1:7" x14ac:dyDescent="0.25">
      <c r="A49" s="84" t="s">
        <v>323</v>
      </c>
      <c r="B49" s="73">
        <v>12000</v>
      </c>
      <c r="C49" s="73">
        <v>0</v>
      </c>
      <c r="D49" s="73">
        <v>12000</v>
      </c>
      <c r="E49" s="73">
        <v>5548.34</v>
      </c>
      <c r="F49" s="73">
        <v>5548.34</v>
      </c>
      <c r="G49" s="73">
        <f>D49-E49</f>
        <v>6451.66</v>
      </c>
    </row>
    <row r="50" spans="1:7" x14ac:dyDescent="0.25">
      <c r="A50" s="84" t="s">
        <v>324</v>
      </c>
      <c r="B50" s="73">
        <v>0</v>
      </c>
      <c r="C50" s="73">
        <v>0</v>
      </c>
      <c r="D50" s="73">
        <v>0</v>
      </c>
      <c r="E50" s="73">
        <v>0</v>
      </c>
      <c r="F50" s="73">
        <v>0</v>
      </c>
      <c r="G50" s="73">
        <f t="shared" ref="G50:G57" si="10">D50-E50</f>
        <v>0</v>
      </c>
    </row>
    <row r="51" spans="1:7" x14ac:dyDescent="0.25">
      <c r="A51" s="84" t="s">
        <v>325</v>
      </c>
      <c r="B51" s="73">
        <v>0</v>
      </c>
      <c r="C51" s="73">
        <v>0</v>
      </c>
      <c r="D51" s="73">
        <v>0</v>
      </c>
      <c r="E51" s="73">
        <v>0</v>
      </c>
      <c r="F51" s="73">
        <v>0</v>
      </c>
      <c r="G51" s="73">
        <f t="shared" si="10"/>
        <v>0</v>
      </c>
    </row>
    <row r="52" spans="1:7" x14ac:dyDescent="0.25">
      <c r="A52" s="84" t="s">
        <v>326</v>
      </c>
      <c r="B52" s="73">
        <v>0</v>
      </c>
      <c r="C52" s="73">
        <v>0</v>
      </c>
      <c r="D52" s="73">
        <v>0</v>
      </c>
      <c r="E52" s="73">
        <v>0</v>
      </c>
      <c r="F52" s="73">
        <v>0</v>
      </c>
      <c r="G52" s="73">
        <f t="shared" si="10"/>
        <v>0</v>
      </c>
    </row>
    <row r="53" spans="1:7" x14ac:dyDescent="0.25">
      <c r="A53" s="84" t="s">
        <v>327</v>
      </c>
      <c r="B53" s="73">
        <v>0</v>
      </c>
      <c r="C53" s="73">
        <v>0</v>
      </c>
      <c r="D53" s="73">
        <v>0</v>
      </c>
      <c r="E53" s="73">
        <v>0</v>
      </c>
      <c r="F53" s="73">
        <v>0</v>
      </c>
      <c r="G53" s="73">
        <f t="shared" si="10"/>
        <v>0</v>
      </c>
    </row>
    <row r="54" spans="1:7" x14ac:dyDescent="0.25">
      <c r="A54" s="84" t="s">
        <v>328</v>
      </c>
      <c r="B54" s="73">
        <v>3000</v>
      </c>
      <c r="C54" s="73">
        <v>0</v>
      </c>
      <c r="D54" s="73">
        <v>3000</v>
      </c>
      <c r="E54" s="73">
        <v>0</v>
      </c>
      <c r="F54" s="73">
        <v>0</v>
      </c>
      <c r="G54" s="73">
        <f t="shared" si="10"/>
        <v>3000</v>
      </c>
    </row>
    <row r="55" spans="1:7" x14ac:dyDescent="0.25">
      <c r="A55" s="84" t="s">
        <v>329</v>
      </c>
      <c r="B55" s="73">
        <v>0</v>
      </c>
      <c r="C55" s="73">
        <v>0</v>
      </c>
      <c r="D55" s="73">
        <v>0</v>
      </c>
      <c r="E55" s="73">
        <v>0</v>
      </c>
      <c r="F55" s="73">
        <v>0</v>
      </c>
      <c r="G55" s="73">
        <f t="shared" si="10"/>
        <v>0</v>
      </c>
    </row>
    <row r="56" spans="1:7" x14ac:dyDescent="0.25">
      <c r="A56" s="84" t="s">
        <v>330</v>
      </c>
      <c r="B56" s="73">
        <v>0</v>
      </c>
      <c r="C56" s="73">
        <v>0</v>
      </c>
      <c r="D56" s="73">
        <v>0</v>
      </c>
      <c r="E56" s="73">
        <v>0</v>
      </c>
      <c r="F56" s="73">
        <v>0</v>
      </c>
      <c r="G56" s="73">
        <f t="shared" si="10"/>
        <v>0</v>
      </c>
    </row>
    <row r="57" spans="1:7" x14ac:dyDescent="0.25">
      <c r="A57" s="84" t="s">
        <v>331</v>
      </c>
      <c r="B57" s="73">
        <v>0</v>
      </c>
      <c r="C57" s="73">
        <v>0</v>
      </c>
      <c r="D57" s="73">
        <v>0</v>
      </c>
      <c r="E57" s="73">
        <v>0</v>
      </c>
      <c r="F57" s="73">
        <v>0</v>
      </c>
      <c r="G57" s="73">
        <f t="shared" si="10"/>
        <v>0</v>
      </c>
    </row>
    <row r="58" spans="1:7" x14ac:dyDescent="0.25">
      <c r="A58" s="83" t="s">
        <v>332</v>
      </c>
      <c r="B58" s="82">
        <f t="shared" ref="B58:G58" si="11">SUM(B59:B61)</f>
        <v>0</v>
      </c>
      <c r="C58" s="82">
        <f t="shared" si="11"/>
        <v>0</v>
      </c>
      <c r="D58" s="82">
        <f t="shared" si="11"/>
        <v>0</v>
      </c>
      <c r="E58" s="82">
        <f t="shared" si="11"/>
        <v>0</v>
      </c>
      <c r="F58" s="82">
        <f t="shared" si="11"/>
        <v>0</v>
      </c>
      <c r="G58" s="82">
        <f t="shared" si="11"/>
        <v>0</v>
      </c>
    </row>
    <row r="59" spans="1:7" x14ac:dyDescent="0.25">
      <c r="A59" s="84" t="s">
        <v>333</v>
      </c>
      <c r="B59" s="73">
        <v>0</v>
      </c>
      <c r="C59" s="73">
        <v>0</v>
      </c>
      <c r="D59" s="73">
        <v>0</v>
      </c>
      <c r="E59" s="73">
        <v>0</v>
      </c>
      <c r="F59" s="73">
        <v>0</v>
      </c>
      <c r="G59" s="73">
        <f>D59-E59</f>
        <v>0</v>
      </c>
    </row>
    <row r="60" spans="1:7" x14ac:dyDescent="0.25">
      <c r="A60" s="84" t="s">
        <v>334</v>
      </c>
      <c r="B60" s="73">
        <v>0</v>
      </c>
      <c r="C60" s="73">
        <v>0</v>
      </c>
      <c r="D60" s="73">
        <v>0</v>
      </c>
      <c r="E60" s="73">
        <v>0</v>
      </c>
      <c r="F60" s="73">
        <v>0</v>
      </c>
      <c r="G60" s="73">
        <f t="shared" ref="G60:G61" si="12">D60-E60</f>
        <v>0</v>
      </c>
    </row>
    <row r="61" spans="1:7" x14ac:dyDescent="0.25">
      <c r="A61" s="84" t="s">
        <v>335</v>
      </c>
      <c r="B61" s="73">
        <v>0</v>
      </c>
      <c r="C61" s="73">
        <v>0</v>
      </c>
      <c r="D61" s="73">
        <v>0</v>
      </c>
      <c r="E61" s="73">
        <v>0</v>
      </c>
      <c r="F61" s="73">
        <v>0</v>
      </c>
      <c r="G61" s="73">
        <f t="shared" si="12"/>
        <v>0</v>
      </c>
    </row>
    <row r="62" spans="1:7" x14ac:dyDescent="0.25">
      <c r="A62" s="83" t="s">
        <v>336</v>
      </c>
      <c r="B62" s="82">
        <f t="shared" ref="B62:G62" si="13">SUM(B63:B67,B69:B70)</f>
        <v>0</v>
      </c>
      <c r="C62" s="82">
        <f t="shared" si="13"/>
        <v>0</v>
      </c>
      <c r="D62" s="82">
        <f t="shared" si="13"/>
        <v>0</v>
      </c>
      <c r="E62" s="82">
        <f t="shared" si="13"/>
        <v>0</v>
      </c>
      <c r="F62" s="82">
        <f t="shared" si="13"/>
        <v>0</v>
      </c>
      <c r="G62" s="82">
        <f t="shared" si="13"/>
        <v>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0</v>
      </c>
      <c r="C70" s="73">
        <v>0</v>
      </c>
      <c r="D70" s="73">
        <v>0</v>
      </c>
      <c r="E70" s="73">
        <v>0</v>
      </c>
      <c r="F70" s="73">
        <v>0</v>
      </c>
      <c r="G70" s="73">
        <f t="shared" si="14"/>
        <v>0</v>
      </c>
    </row>
    <row r="71" spans="1:7" x14ac:dyDescent="0.25">
      <c r="A71" s="83" t="s">
        <v>345</v>
      </c>
      <c r="B71" s="82">
        <f t="shared" ref="B71:G71" si="15">SUM(B72:B74)</f>
        <v>0</v>
      </c>
      <c r="C71" s="82">
        <f t="shared" si="15"/>
        <v>0</v>
      </c>
      <c r="D71" s="82">
        <f t="shared" si="15"/>
        <v>0</v>
      </c>
      <c r="E71" s="82">
        <f t="shared" si="15"/>
        <v>0</v>
      </c>
      <c r="F71" s="82">
        <f t="shared" si="15"/>
        <v>0</v>
      </c>
      <c r="G71" s="82">
        <f t="shared" si="15"/>
        <v>0</v>
      </c>
    </row>
    <row r="72" spans="1:7" x14ac:dyDescent="0.25">
      <c r="A72" s="84" t="s">
        <v>346</v>
      </c>
      <c r="B72" s="73">
        <v>0</v>
      </c>
      <c r="C72" s="73">
        <v>0</v>
      </c>
      <c r="D72" s="73">
        <v>0</v>
      </c>
      <c r="E72" s="73">
        <v>0</v>
      </c>
      <c r="F72" s="73">
        <v>0</v>
      </c>
      <c r="G72" s="73">
        <f>D72-E72</f>
        <v>0</v>
      </c>
    </row>
    <row r="73" spans="1:7" x14ac:dyDescent="0.25">
      <c r="A73" s="84" t="s">
        <v>347</v>
      </c>
      <c r="B73" s="73">
        <v>0</v>
      </c>
      <c r="C73" s="73">
        <v>0</v>
      </c>
      <c r="D73" s="73">
        <v>0</v>
      </c>
      <c r="E73" s="73">
        <v>0</v>
      </c>
      <c r="F73" s="73">
        <v>0</v>
      </c>
      <c r="G73" s="73">
        <f t="shared" ref="G73:G74" si="16">D73-E73</f>
        <v>0</v>
      </c>
    </row>
    <row r="74" spans="1:7" x14ac:dyDescent="0.25">
      <c r="A74" s="84" t="s">
        <v>348</v>
      </c>
      <c r="B74" s="73">
        <v>0</v>
      </c>
      <c r="C74" s="73">
        <v>0</v>
      </c>
      <c r="D74" s="73">
        <v>0</v>
      </c>
      <c r="E74" s="73">
        <v>0</v>
      </c>
      <c r="F74" s="73">
        <v>0</v>
      </c>
      <c r="G74" s="73">
        <f t="shared" si="16"/>
        <v>0</v>
      </c>
    </row>
    <row r="75" spans="1:7" x14ac:dyDescent="0.25">
      <c r="A75" s="83" t="s">
        <v>349</v>
      </c>
      <c r="B75" s="82">
        <f t="shared" ref="B75:G75" si="17">SUM(B76:B82)</f>
        <v>0</v>
      </c>
      <c r="C75" s="82">
        <f t="shared" si="17"/>
        <v>0</v>
      </c>
      <c r="D75" s="82">
        <f t="shared" si="17"/>
        <v>0</v>
      </c>
      <c r="E75" s="82">
        <f t="shared" si="17"/>
        <v>0</v>
      </c>
      <c r="F75" s="82">
        <f t="shared" si="17"/>
        <v>0</v>
      </c>
      <c r="G75" s="82">
        <f t="shared" si="17"/>
        <v>0</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0</v>
      </c>
      <c r="C82" s="73">
        <v>0</v>
      </c>
      <c r="D82" s="73">
        <v>0</v>
      </c>
      <c r="E82" s="73">
        <v>0</v>
      </c>
      <c r="F82" s="73">
        <v>0</v>
      </c>
      <c r="G82" s="73">
        <f t="shared" si="18"/>
        <v>0</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25">
      <c r="A85" s="83" t="s">
        <v>284</v>
      </c>
      <c r="B85" s="82">
        <f t="shared" ref="B85:G85" si="20">SUM(B86:B92)</f>
        <v>0</v>
      </c>
      <c r="C85" s="82">
        <f t="shared" si="20"/>
        <v>0</v>
      </c>
      <c r="D85" s="82">
        <f t="shared" si="20"/>
        <v>0</v>
      </c>
      <c r="E85" s="82">
        <f t="shared" si="20"/>
        <v>0</v>
      </c>
      <c r="F85" s="82">
        <f t="shared" si="20"/>
        <v>0</v>
      </c>
      <c r="G85" s="82">
        <f t="shared" si="20"/>
        <v>0</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0</v>
      </c>
      <c r="D92" s="73">
        <v>0</v>
      </c>
      <c r="E92" s="73">
        <v>0</v>
      </c>
      <c r="F92" s="73">
        <v>0</v>
      </c>
      <c r="G92" s="73">
        <f t="shared" si="21"/>
        <v>0</v>
      </c>
    </row>
    <row r="93" spans="1:7" x14ac:dyDescent="0.25">
      <c r="A93" s="83" t="s">
        <v>292</v>
      </c>
      <c r="B93" s="82">
        <f t="shared" ref="B93:G93" si="22">SUM(B94:B102)</f>
        <v>0</v>
      </c>
      <c r="C93" s="82">
        <f t="shared" si="22"/>
        <v>0</v>
      </c>
      <c r="D93" s="82">
        <f t="shared" si="22"/>
        <v>0</v>
      </c>
      <c r="E93" s="82">
        <f t="shared" si="22"/>
        <v>0</v>
      </c>
      <c r="F93" s="82">
        <f t="shared" si="22"/>
        <v>0</v>
      </c>
      <c r="G93" s="82">
        <f t="shared" si="22"/>
        <v>0</v>
      </c>
    </row>
    <row r="94" spans="1:7" x14ac:dyDescent="0.25">
      <c r="A94" s="84" t="s">
        <v>293</v>
      </c>
      <c r="B94" s="73">
        <v>0</v>
      </c>
      <c r="C94" s="73">
        <v>0</v>
      </c>
      <c r="D94" s="73">
        <v>0</v>
      </c>
      <c r="E94" s="73">
        <v>0</v>
      </c>
      <c r="F94" s="73">
        <v>0</v>
      </c>
      <c r="G94" s="73">
        <f>D94-E94</f>
        <v>0</v>
      </c>
    </row>
    <row r="95" spans="1:7" x14ac:dyDescent="0.25">
      <c r="A95" s="84" t="s">
        <v>294</v>
      </c>
      <c r="B95" s="73">
        <v>0</v>
      </c>
      <c r="C95" s="73">
        <v>0</v>
      </c>
      <c r="D95" s="73">
        <v>0</v>
      </c>
      <c r="E95" s="73">
        <v>0</v>
      </c>
      <c r="F95" s="73">
        <v>0</v>
      </c>
      <c r="G95" s="73">
        <f t="shared" ref="G95:G102" si="23">D95-E95</f>
        <v>0</v>
      </c>
    </row>
    <row r="96" spans="1:7" x14ac:dyDescent="0.25">
      <c r="A96" s="84" t="s">
        <v>295</v>
      </c>
      <c r="B96" s="73">
        <v>0</v>
      </c>
      <c r="C96" s="73">
        <v>0</v>
      </c>
      <c r="D96" s="73">
        <v>0</v>
      </c>
      <c r="E96" s="73">
        <v>0</v>
      </c>
      <c r="F96" s="73">
        <v>0</v>
      </c>
      <c r="G96" s="73">
        <f t="shared" si="23"/>
        <v>0</v>
      </c>
    </row>
    <row r="97" spans="1:7" x14ac:dyDescent="0.25">
      <c r="A97" s="84" t="s">
        <v>296</v>
      </c>
      <c r="B97" s="73">
        <v>0</v>
      </c>
      <c r="C97" s="73">
        <v>0</v>
      </c>
      <c r="D97" s="73">
        <v>0</v>
      </c>
      <c r="E97" s="73">
        <v>0</v>
      </c>
      <c r="F97" s="73">
        <v>0</v>
      </c>
      <c r="G97" s="73">
        <f t="shared" si="23"/>
        <v>0</v>
      </c>
    </row>
    <row r="98" spans="1:7" x14ac:dyDescent="0.25">
      <c r="A98" s="86" t="s">
        <v>297</v>
      </c>
      <c r="B98" s="73">
        <v>0</v>
      </c>
      <c r="C98" s="73">
        <v>0</v>
      </c>
      <c r="D98" s="73">
        <v>0</v>
      </c>
      <c r="E98" s="73">
        <v>0</v>
      </c>
      <c r="F98" s="73">
        <v>0</v>
      </c>
      <c r="G98" s="73">
        <f t="shared" si="23"/>
        <v>0</v>
      </c>
    </row>
    <row r="99" spans="1:7" x14ac:dyDescent="0.25">
      <c r="A99" s="84" t="s">
        <v>298</v>
      </c>
      <c r="B99" s="73">
        <v>0</v>
      </c>
      <c r="C99" s="73">
        <v>0</v>
      </c>
      <c r="D99" s="73">
        <v>0</v>
      </c>
      <c r="E99" s="73">
        <v>0</v>
      </c>
      <c r="F99" s="73">
        <v>0</v>
      </c>
      <c r="G99" s="73">
        <f t="shared" si="23"/>
        <v>0</v>
      </c>
    </row>
    <row r="100" spans="1:7" x14ac:dyDescent="0.25">
      <c r="A100" s="84" t="s">
        <v>299</v>
      </c>
      <c r="B100" s="73">
        <v>0</v>
      </c>
      <c r="C100" s="73">
        <v>0</v>
      </c>
      <c r="D100" s="73">
        <v>0</v>
      </c>
      <c r="E100" s="73">
        <v>0</v>
      </c>
      <c r="F100" s="73">
        <v>0</v>
      </c>
      <c r="G100" s="73">
        <f t="shared" si="23"/>
        <v>0</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25">
      <c r="A104" s="84" t="s">
        <v>303</v>
      </c>
      <c r="B104" s="73">
        <v>0</v>
      </c>
      <c r="C104" s="73">
        <v>0</v>
      </c>
      <c r="D104" s="73">
        <v>0</v>
      </c>
      <c r="E104" s="73">
        <v>0</v>
      </c>
      <c r="F104" s="73">
        <v>0</v>
      </c>
      <c r="G104" s="73">
        <f>D104-E104</f>
        <v>0</v>
      </c>
    </row>
    <row r="105" spans="1:7" x14ac:dyDescent="0.25">
      <c r="A105" s="84" t="s">
        <v>304</v>
      </c>
      <c r="B105" s="73">
        <v>0</v>
      </c>
      <c r="C105" s="73">
        <v>0</v>
      </c>
      <c r="D105" s="73">
        <v>0</v>
      </c>
      <c r="E105" s="73">
        <v>0</v>
      </c>
      <c r="F105" s="73">
        <v>0</v>
      </c>
      <c r="G105" s="73">
        <f t="shared" ref="G105:G112" si="25">D105-E105</f>
        <v>0</v>
      </c>
    </row>
    <row r="106" spans="1:7" x14ac:dyDescent="0.25">
      <c r="A106" s="84" t="s">
        <v>305</v>
      </c>
      <c r="B106" s="73">
        <v>0</v>
      </c>
      <c r="C106" s="73">
        <v>0</v>
      </c>
      <c r="D106" s="73">
        <v>0</v>
      </c>
      <c r="E106" s="73">
        <v>0</v>
      </c>
      <c r="F106" s="73">
        <v>0</v>
      </c>
      <c r="G106" s="73">
        <f t="shared" si="25"/>
        <v>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0</v>
      </c>
      <c r="D108" s="73">
        <v>0</v>
      </c>
      <c r="E108" s="73">
        <v>0</v>
      </c>
      <c r="F108" s="73">
        <v>0</v>
      </c>
      <c r="G108" s="73">
        <f t="shared" si="25"/>
        <v>0</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0</v>
      </c>
      <c r="D110" s="73">
        <v>0</v>
      </c>
      <c r="E110" s="73">
        <v>0</v>
      </c>
      <c r="F110" s="73">
        <v>0</v>
      </c>
      <c r="G110" s="73">
        <f t="shared" si="25"/>
        <v>0</v>
      </c>
    </row>
    <row r="111" spans="1:7" x14ac:dyDescent="0.25">
      <c r="A111" s="84" t="s">
        <v>310</v>
      </c>
      <c r="B111" s="73">
        <v>0</v>
      </c>
      <c r="C111" s="73">
        <v>0</v>
      </c>
      <c r="D111" s="73">
        <v>0</v>
      </c>
      <c r="E111" s="73">
        <v>0</v>
      </c>
      <c r="F111" s="73">
        <v>0</v>
      </c>
      <c r="G111" s="73">
        <f t="shared" si="25"/>
        <v>0</v>
      </c>
    </row>
    <row r="112" spans="1:7" x14ac:dyDescent="0.25">
      <c r="A112" s="84" t="s">
        <v>311</v>
      </c>
      <c r="B112" s="73">
        <v>0</v>
      </c>
      <c r="C112" s="73">
        <v>0</v>
      </c>
      <c r="D112" s="73">
        <v>0</v>
      </c>
      <c r="E112" s="73">
        <v>0</v>
      </c>
      <c r="F112" s="73">
        <v>0</v>
      </c>
      <c r="G112" s="73">
        <f t="shared" si="25"/>
        <v>0</v>
      </c>
    </row>
    <row r="113" spans="1:7" x14ac:dyDescent="0.25">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0</v>
      </c>
      <c r="D116" s="73">
        <v>0</v>
      </c>
      <c r="E116" s="73">
        <v>0</v>
      </c>
      <c r="F116" s="73">
        <v>0</v>
      </c>
      <c r="G116" s="73">
        <f t="shared" si="27"/>
        <v>0</v>
      </c>
    </row>
    <row r="117" spans="1:7" x14ac:dyDescent="0.25">
      <c r="A117" s="84" t="s">
        <v>316</v>
      </c>
      <c r="B117" s="73">
        <v>0</v>
      </c>
      <c r="C117" s="73">
        <v>0</v>
      </c>
      <c r="D117" s="73">
        <v>0</v>
      </c>
      <c r="E117" s="73">
        <v>0</v>
      </c>
      <c r="F117" s="73">
        <v>0</v>
      </c>
      <c r="G117" s="73">
        <f t="shared" si="27"/>
        <v>0</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25">
      <c r="A124" s="84" t="s">
        <v>323</v>
      </c>
      <c r="B124" s="73">
        <v>0</v>
      </c>
      <c r="C124" s="73">
        <v>0</v>
      </c>
      <c r="D124" s="73">
        <v>0</v>
      </c>
      <c r="E124" s="73">
        <v>0</v>
      </c>
      <c r="F124" s="73">
        <v>0</v>
      </c>
      <c r="G124" s="73">
        <f>D124-E124</f>
        <v>0</v>
      </c>
    </row>
    <row r="125" spans="1:7" x14ac:dyDescent="0.25">
      <c r="A125" s="84" t="s">
        <v>324</v>
      </c>
      <c r="B125" s="73">
        <v>0</v>
      </c>
      <c r="C125" s="73">
        <v>0</v>
      </c>
      <c r="D125" s="73">
        <v>0</v>
      </c>
      <c r="E125" s="73">
        <v>0</v>
      </c>
      <c r="F125" s="73">
        <v>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0</v>
      </c>
      <c r="D129" s="73">
        <v>0</v>
      </c>
      <c r="E129" s="73">
        <v>0</v>
      </c>
      <c r="F129" s="73">
        <v>0</v>
      </c>
      <c r="G129" s="73">
        <f t="shared" si="29"/>
        <v>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25">
      <c r="A134" s="84" t="s">
        <v>333</v>
      </c>
      <c r="B134" s="73">
        <v>0</v>
      </c>
      <c r="C134" s="73">
        <v>0</v>
      </c>
      <c r="D134" s="73">
        <v>0</v>
      </c>
      <c r="E134" s="73">
        <v>0</v>
      </c>
      <c r="F134" s="73">
        <v>0</v>
      </c>
      <c r="G134" s="73">
        <f>D134-E134</f>
        <v>0</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0</v>
      </c>
      <c r="D136" s="73">
        <v>0</v>
      </c>
      <c r="E136" s="73">
        <v>0</v>
      </c>
      <c r="F136" s="73">
        <v>0</v>
      </c>
      <c r="G136" s="73">
        <f t="shared" si="31"/>
        <v>0</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0</v>
      </c>
      <c r="D149" s="73">
        <v>0</v>
      </c>
      <c r="E149" s="73">
        <v>0</v>
      </c>
      <c r="F149" s="73">
        <v>0</v>
      </c>
      <c r="G149" s="73">
        <f t="shared" si="35"/>
        <v>0</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8269236.959999999</v>
      </c>
      <c r="C159" s="89">
        <f t="shared" si="38"/>
        <v>438937.05000000005</v>
      </c>
      <c r="D159" s="89">
        <f t="shared" si="38"/>
        <v>8708174.0099999998</v>
      </c>
      <c r="E159" s="89">
        <f t="shared" si="38"/>
        <v>3842793.32</v>
      </c>
      <c r="F159" s="89">
        <f t="shared" si="38"/>
        <v>3842793.32</v>
      </c>
      <c r="G159" s="89">
        <f t="shared" si="38"/>
        <v>4865380.6899999995</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34"/>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SISTEMA PARA EL DESARROLLO INTEGRAL DE LA FAMILIA DEL MUNICIPIO DE TARIMORO, GTO.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30 DE JUNIO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SUM(B10:B21)</f>
        <v>8289236.9600000009</v>
      </c>
      <c r="C9" s="31">
        <f t="shared" ref="C9:G9" si="0">SUM(C10:C21)</f>
        <v>438937.05000000005</v>
      </c>
      <c r="D9" s="31">
        <f t="shared" si="0"/>
        <v>8728174.0099999979</v>
      </c>
      <c r="E9" s="31">
        <f t="shared" si="0"/>
        <v>3842793.32</v>
      </c>
      <c r="F9" s="31">
        <f t="shared" si="0"/>
        <v>3842793.32</v>
      </c>
      <c r="G9" s="31">
        <f t="shared" si="0"/>
        <v>4885380.6900000004</v>
      </c>
    </row>
    <row r="10" spans="1:7" x14ac:dyDescent="0.25">
      <c r="A10" s="62" t="s">
        <v>542</v>
      </c>
      <c r="B10" s="73">
        <v>3512791.34</v>
      </c>
      <c r="C10" s="73">
        <v>209364.13000000003</v>
      </c>
      <c r="D10" s="73">
        <v>3722155.4699999997</v>
      </c>
      <c r="E10" s="73">
        <v>2188545.4700000002</v>
      </c>
      <c r="F10" s="73">
        <v>2193685.4700000002</v>
      </c>
      <c r="G10" s="73">
        <v>1533609.9999999998</v>
      </c>
    </row>
    <row r="11" spans="1:7" x14ac:dyDescent="0.25">
      <c r="A11" s="62" t="s">
        <v>543</v>
      </c>
      <c r="B11" s="73">
        <v>956738.34</v>
      </c>
      <c r="C11" s="73">
        <v>85735.27</v>
      </c>
      <c r="D11" s="73">
        <v>1042473.61</v>
      </c>
      <c r="E11" s="73">
        <v>358958.74</v>
      </c>
      <c r="F11" s="73">
        <v>358958.74</v>
      </c>
      <c r="G11" s="73">
        <v>683514.87</v>
      </c>
    </row>
    <row r="12" spans="1:7" x14ac:dyDescent="0.25">
      <c r="A12" s="62" t="s">
        <v>544</v>
      </c>
      <c r="B12" s="73">
        <v>777965.32</v>
      </c>
      <c r="C12" s="73">
        <v>4128.8500000000004</v>
      </c>
      <c r="D12" s="73">
        <v>782094.16999999993</v>
      </c>
      <c r="E12" s="73">
        <v>347536.85</v>
      </c>
      <c r="F12" s="73">
        <v>347536.85</v>
      </c>
      <c r="G12" s="73">
        <v>434557.31999999995</v>
      </c>
    </row>
    <row r="13" spans="1:7" x14ac:dyDescent="0.25">
      <c r="A13" s="62" t="s">
        <v>545</v>
      </c>
      <c r="B13" s="73">
        <v>302994.15999999997</v>
      </c>
      <c r="C13" s="73">
        <v>4118.3999999999996</v>
      </c>
      <c r="D13" s="73">
        <v>307112.56</v>
      </c>
      <c r="E13" s="73">
        <v>108773.71</v>
      </c>
      <c r="F13" s="73">
        <v>108773.71</v>
      </c>
      <c r="G13" s="73">
        <v>198338.84999999998</v>
      </c>
    </row>
    <row r="14" spans="1:7" x14ac:dyDescent="0.25">
      <c r="A14" s="62" t="s">
        <v>546</v>
      </c>
      <c r="B14" s="73">
        <v>362945.41</v>
      </c>
      <c r="C14" s="73">
        <v>114998.39999999999</v>
      </c>
      <c r="D14" s="73">
        <v>477943.80999999994</v>
      </c>
      <c r="E14" s="73">
        <v>144158.71</v>
      </c>
      <c r="F14" s="73">
        <v>139018.71</v>
      </c>
      <c r="G14" s="73">
        <v>333785.09999999998</v>
      </c>
    </row>
    <row r="15" spans="1:7" x14ac:dyDescent="0.25">
      <c r="A15" s="62" t="s">
        <v>547</v>
      </c>
      <c r="B15" s="73">
        <v>441892.42</v>
      </c>
      <c r="C15" s="73">
        <v>8236.7999999999993</v>
      </c>
      <c r="D15" s="73">
        <v>450129.22</v>
      </c>
      <c r="E15" s="73">
        <v>157689.97</v>
      </c>
      <c r="F15" s="73">
        <v>157689.97</v>
      </c>
      <c r="G15" s="73">
        <v>292439.25</v>
      </c>
    </row>
    <row r="16" spans="1:7" x14ac:dyDescent="0.25">
      <c r="A16" s="62" t="s">
        <v>548</v>
      </c>
      <c r="B16" s="73">
        <v>185455.23</v>
      </c>
      <c r="C16" s="73">
        <v>0</v>
      </c>
      <c r="D16" s="73">
        <v>185455.23</v>
      </c>
      <c r="E16" s="73">
        <v>53354.38</v>
      </c>
      <c r="F16" s="73">
        <v>53354.38</v>
      </c>
      <c r="G16" s="73">
        <v>132100.85</v>
      </c>
    </row>
    <row r="17" spans="1:7" x14ac:dyDescent="0.25">
      <c r="A17" s="62" t="s">
        <v>549</v>
      </c>
      <c r="B17" s="73">
        <v>688982.59</v>
      </c>
      <c r="C17" s="73">
        <v>8236.7999999999993</v>
      </c>
      <c r="D17" s="73">
        <v>697219.39</v>
      </c>
      <c r="E17" s="73">
        <v>234773</v>
      </c>
      <c r="F17" s="73">
        <v>234773</v>
      </c>
      <c r="G17" s="73">
        <v>462446.38999999996</v>
      </c>
    </row>
    <row r="18" spans="1:7" x14ac:dyDescent="0.25">
      <c r="A18" s="62" t="s">
        <v>550</v>
      </c>
      <c r="B18" s="73">
        <v>653493.87</v>
      </c>
      <c r="C18" s="73">
        <v>4118.3999999999996</v>
      </c>
      <c r="D18" s="73">
        <v>657612.27</v>
      </c>
      <c r="E18" s="73">
        <v>190471.53</v>
      </c>
      <c r="F18" s="73">
        <v>190471.53</v>
      </c>
      <c r="G18" s="73">
        <v>467140.74</v>
      </c>
    </row>
    <row r="19" spans="1:7" x14ac:dyDescent="0.25">
      <c r="A19" s="62" t="s">
        <v>551</v>
      </c>
      <c r="B19" s="73">
        <v>405978.28</v>
      </c>
      <c r="C19" s="73">
        <v>0</v>
      </c>
      <c r="D19" s="73">
        <v>405978.28</v>
      </c>
      <c r="E19" s="73">
        <v>58530.96</v>
      </c>
      <c r="F19" s="73">
        <v>58530.96</v>
      </c>
      <c r="G19" s="73">
        <v>347447.32</v>
      </c>
    </row>
    <row r="20" spans="1:7" x14ac:dyDescent="0.25">
      <c r="A20" s="62"/>
      <c r="B20" s="73"/>
      <c r="C20" s="73"/>
      <c r="D20" s="73"/>
      <c r="E20" s="73"/>
      <c r="F20" s="73"/>
      <c r="G20" s="73"/>
    </row>
    <row r="21" spans="1:7" x14ac:dyDescent="0.25">
      <c r="A21" s="62"/>
      <c r="B21" s="73"/>
      <c r="C21" s="73"/>
      <c r="D21" s="73"/>
      <c r="E21" s="73"/>
      <c r="F21" s="73"/>
      <c r="G21" s="73"/>
    </row>
    <row r="22" spans="1:7" x14ac:dyDescent="0.25">
      <c r="A22" s="32" t="s">
        <v>142</v>
      </c>
      <c r="B22" s="48"/>
      <c r="C22" s="48"/>
      <c r="D22" s="48"/>
      <c r="E22" s="48"/>
      <c r="F22" s="48"/>
      <c r="G22" s="48"/>
    </row>
    <row r="23" spans="1:7" x14ac:dyDescent="0.25">
      <c r="A23" s="3" t="s">
        <v>362</v>
      </c>
      <c r="B23" s="4">
        <f>SUM(B24:B31)</f>
        <v>0</v>
      </c>
      <c r="C23" s="4">
        <f t="shared" ref="C23:G23" si="1">SUM(C24:C31)</f>
        <v>0</v>
      </c>
      <c r="D23" s="4">
        <f t="shared" si="1"/>
        <v>0</v>
      </c>
      <c r="E23" s="4">
        <f t="shared" si="1"/>
        <v>0</v>
      </c>
      <c r="F23" s="4">
        <f t="shared" si="1"/>
        <v>0</v>
      </c>
      <c r="G23" s="4">
        <f t="shared" si="1"/>
        <v>0</v>
      </c>
    </row>
    <row r="24" spans="1:7" x14ac:dyDescent="0.25">
      <c r="A24" s="62"/>
      <c r="B24" s="73"/>
      <c r="C24" s="73"/>
      <c r="D24" s="73"/>
      <c r="E24" s="73"/>
      <c r="F24" s="73"/>
      <c r="G24" s="73"/>
    </row>
    <row r="25" spans="1:7" x14ac:dyDescent="0.25">
      <c r="A25" s="62"/>
      <c r="B25" s="73"/>
      <c r="C25" s="73"/>
      <c r="D25" s="73"/>
      <c r="E25" s="73"/>
      <c r="F25" s="73"/>
      <c r="G25" s="73"/>
    </row>
    <row r="26" spans="1:7" x14ac:dyDescent="0.25">
      <c r="A26" s="62"/>
      <c r="B26" s="73"/>
      <c r="C26" s="73"/>
      <c r="D26" s="73"/>
      <c r="E26" s="73"/>
      <c r="F26" s="73"/>
      <c r="G26" s="73"/>
    </row>
    <row r="27" spans="1:7" x14ac:dyDescent="0.25">
      <c r="A27" s="62"/>
      <c r="B27" s="73"/>
      <c r="C27" s="73"/>
      <c r="D27" s="73"/>
      <c r="E27" s="73"/>
      <c r="F27" s="73"/>
      <c r="G27" s="73"/>
    </row>
    <row r="28" spans="1:7" x14ac:dyDescent="0.25">
      <c r="A28" s="62"/>
      <c r="B28" s="73"/>
      <c r="C28" s="73"/>
      <c r="D28" s="73"/>
      <c r="E28" s="73"/>
      <c r="F28" s="73"/>
      <c r="G28" s="73"/>
    </row>
    <row r="29" spans="1:7" x14ac:dyDescent="0.25">
      <c r="A29" s="62"/>
      <c r="B29" s="73"/>
      <c r="C29" s="73"/>
      <c r="D29" s="73"/>
      <c r="E29" s="73"/>
      <c r="F29" s="73"/>
      <c r="G29" s="73"/>
    </row>
    <row r="30" spans="1:7" x14ac:dyDescent="0.25">
      <c r="A30" s="62"/>
      <c r="B30" s="73"/>
      <c r="C30" s="73"/>
      <c r="D30" s="73"/>
      <c r="E30" s="73"/>
      <c r="F30" s="73"/>
      <c r="G30" s="73"/>
    </row>
    <row r="31" spans="1:7" x14ac:dyDescent="0.25">
      <c r="A31" s="62"/>
      <c r="B31" s="73"/>
      <c r="C31" s="73"/>
      <c r="D31" s="73"/>
      <c r="E31" s="73"/>
      <c r="F31" s="73"/>
      <c r="G31" s="73"/>
    </row>
    <row r="32" spans="1:7" x14ac:dyDescent="0.25">
      <c r="A32" s="32" t="s">
        <v>142</v>
      </c>
      <c r="B32" s="48"/>
      <c r="C32" s="48"/>
      <c r="D32" s="48"/>
      <c r="E32" s="48"/>
      <c r="F32" s="48"/>
      <c r="G32" s="48"/>
    </row>
    <row r="33" spans="1:7" x14ac:dyDescent="0.25">
      <c r="A33" s="3" t="s">
        <v>358</v>
      </c>
      <c r="B33" s="4">
        <f>SUM(B23,B9)</f>
        <v>8289236.9600000009</v>
      </c>
      <c r="C33" s="4">
        <f t="shared" ref="C33:G33" si="2">SUM(C23,C9)</f>
        <v>438937.05000000005</v>
      </c>
      <c r="D33" s="4">
        <f t="shared" si="2"/>
        <v>8728174.0099999979</v>
      </c>
      <c r="E33" s="4">
        <f t="shared" si="2"/>
        <v>3842793.32</v>
      </c>
      <c r="F33" s="4">
        <f t="shared" si="2"/>
        <v>3842793.32</v>
      </c>
      <c r="G33" s="4">
        <f t="shared" si="2"/>
        <v>4885380.6900000004</v>
      </c>
    </row>
    <row r="34" spans="1:7" x14ac:dyDescent="0.25">
      <c r="A34" s="54"/>
      <c r="B34" s="54"/>
      <c r="C34" s="54"/>
      <c r="D34" s="54"/>
      <c r="E34" s="54"/>
      <c r="F34" s="54"/>
      <c r="G34" s="54"/>
    </row>
  </sheetData>
  <mergeCells count="4">
    <mergeCell ref="A7:A8"/>
    <mergeCell ref="B7:F7"/>
    <mergeCell ref="G7:G8"/>
    <mergeCell ref="A1:G1"/>
  </mergeCells>
  <dataValidations count="1">
    <dataValidation type="decimal" allowBlank="1" showInputMessage="1" showErrorMessage="1" sqref="B22:G23 B9:G9 B32:G33"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22:G23 B32:G3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SISTEMA PARA EL DESARROLLO INTEGRAL DE LA FAMILIA DEL MUNICIPIO DE TARIMORO, GTO.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30 DE JUNIO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8269236.96</v>
      </c>
      <c r="C9" s="31">
        <f t="shared" ref="C9:G9" si="0">SUM(C10,C19,C27,C37)</f>
        <v>438937.05000000005</v>
      </c>
      <c r="D9" s="31">
        <f t="shared" si="0"/>
        <v>8708174.0099999998</v>
      </c>
      <c r="E9" s="31">
        <f t="shared" si="0"/>
        <v>3842793.3200000003</v>
      </c>
      <c r="F9" s="31">
        <f t="shared" si="0"/>
        <v>3842793.3200000003</v>
      </c>
      <c r="G9" s="31">
        <f t="shared" si="0"/>
        <v>4865380.6899999995</v>
      </c>
    </row>
    <row r="10" spans="1:7" ht="15" customHeight="1" x14ac:dyDescent="0.25">
      <c r="A10" s="57" t="s">
        <v>369</v>
      </c>
      <c r="B10" s="46">
        <f>SUM(B11:B18)</f>
        <v>0</v>
      </c>
      <c r="C10" s="46">
        <f t="shared" ref="C10:G10" si="1">SUM(C11:C18)</f>
        <v>0</v>
      </c>
      <c r="D10" s="46">
        <f t="shared" si="1"/>
        <v>0</v>
      </c>
      <c r="E10" s="46">
        <f t="shared" si="1"/>
        <v>0</v>
      </c>
      <c r="F10" s="46">
        <f t="shared" si="1"/>
        <v>0</v>
      </c>
      <c r="G10" s="46">
        <f t="shared" si="1"/>
        <v>0</v>
      </c>
    </row>
    <row r="11" spans="1:7" x14ac:dyDescent="0.25">
      <c r="A11" s="76" t="s">
        <v>370</v>
      </c>
      <c r="B11" s="46">
        <v>0</v>
      </c>
      <c r="C11" s="46">
        <v>0</v>
      </c>
      <c r="D11" s="46">
        <v>0</v>
      </c>
      <c r="E11" s="46">
        <v>0</v>
      </c>
      <c r="F11" s="46">
        <v>0</v>
      </c>
      <c r="G11" s="46">
        <f>D11-E11</f>
        <v>0</v>
      </c>
    </row>
    <row r="12" spans="1:7" x14ac:dyDescent="0.25">
      <c r="A12" s="76" t="s">
        <v>371</v>
      </c>
      <c r="B12" s="46">
        <v>0</v>
      </c>
      <c r="C12" s="46">
        <v>0</v>
      </c>
      <c r="D12" s="46">
        <v>0</v>
      </c>
      <c r="E12" s="46">
        <v>0</v>
      </c>
      <c r="F12" s="46">
        <v>0</v>
      </c>
      <c r="G12" s="46">
        <f t="shared" ref="G12:G41" si="2">D12-E12</f>
        <v>0</v>
      </c>
    </row>
    <row r="13" spans="1:7" x14ac:dyDescent="0.25">
      <c r="A13" s="76" t="s">
        <v>372</v>
      </c>
      <c r="B13" s="46">
        <v>0</v>
      </c>
      <c r="C13" s="46">
        <v>0</v>
      </c>
      <c r="D13" s="46">
        <v>0</v>
      </c>
      <c r="E13" s="46">
        <v>0</v>
      </c>
      <c r="F13" s="46">
        <v>0</v>
      </c>
      <c r="G13" s="46">
        <f t="shared" si="2"/>
        <v>0</v>
      </c>
    </row>
    <row r="14" spans="1:7" x14ac:dyDescent="0.25">
      <c r="A14" s="76" t="s">
        <v>373</v>
      </c>
      <c r="B14" s="46">
        <v>0</v>
      </c>
      <c r="C14" s="46">
        <v>0</v>
      </c>
      <c r="D14" s="46">
        <v>0</v>
      </c>
      <c r="E14" s="46">
        <v>0</v>
      </c>
      <c r="F14" s="46">
        <v>0</v>
      </c>
      <c r="G14" s="46">
        <f t="shared" si="2"/>
        <v>0</v>
      </c>
    </row>
    <row r="15" spans="1:7" x14ac:dyDescent="0.25">
      <c r="A15" s="76" t="s">
        <v>374</v>
      </c>
      <c r="B15" s="46">
        <v>0</v>
      </c>
      <c r="C15" s="46">
        <v>0</v>
      </c>
      <c r="D15" s="46">
        <v>0</v>
      </c>
      <c r="E15" s="46">
        <v>0</v>
      </c>
      <c r="F15" s="46">
        <v>0</v>
      </c>
      <c r="G15" s="46">
        <f t="shared" si="2"/>
        <v>0</v>
      </c>
    </row>
    <row r="16" spans="1:7" x14ac:dyDescent="0.25">
      <c r="A16" s="76" t="s">
        <v>375</v>
      </c>
      <c r="B16" s="46">
        <v>0</v>
      </c>
      <c r="C16" s="46">
        <v>0</v>
      </c>
      <c r="D16" s="46">
        <v>0</v>
      </c>
      <c r="E16" s="46">
        <v>0</v>
      </c>
      <c r="F16" s="46">
        <v>0</v>
      </c>
      <c r="G16" s="46">
        <f t="shared" si="2"/>
        <v>0</v>
      </c>
    </row>
    <row r="17" spans="1:7" x14ac:dyDescent="0.25">
      <c r="A17" s="76" t="s">
        <v>376</v>
      </c>
      <c r="B17" s="46">
        <v>0</v>
      </c>
      <c r="C17" s="46">
        <v>0</v>
      </c>
      <c r="D17" s="46">
        <v>0</v>
      </c>
      <c r="E17" s="46">
        <v>0</v>
      </c>
      <c r="F17" s="46">
        <v>0</v>
      </c>
      <c r="G17" s="46">
        <f t="shared" si="2"/>
        <v>0</v>
      </c>
    </row>
    <row r="18" spans="1:7" x14ac:dyDescent="0.25">
      <c r="A18" s="76" t="s">
        <v>377</v>
      </c>
      <c r="B18" s="46">
        <v>0</v>
      </c>
      <c r="C18" s="46">
        <v>0</v>
      </c>
      <c r="D18" s="46">
        <v>0</v>
      </c>
      <c r="E18" s="46">
        <v>0</v>
      </c>
      <c r="F18" s="46">
        <v>0</v>
      </c>
      <c r="G18" s="46">
        <f t="shared" si="2"/>
        <v>0</v>
      </c>
    </row>
    <row r="19" spans="1:7" x14ac:dyDescent="0.25">
      <c r="A19" s="57" t="s">
        <v>378</v>
      </c>
      <c r="B19" s="46">
        <f>SUM(B20:B26)</f>
        <v>8269236.96</v>
      </c>
      <c r="C19" s="46">
        <f t="shared" ref="C19:G19" si="3">SUM(C20:C26)</f>
        <v>438937.05000000005</v>
      </c>
      <c r="D19" s="46">
        <f t="shared" si="3"/>
        <v>8708174.0099999998</v>
      </c>
      <c r="E19" s="46">
        <f t="shared" si="3"/>
        <v>3842793.3200000003</v>
      </c>
      <c r="F19" s="46">
        <f t="shared" si="3"/>
        <v>3842793.3200000003</v>
      </c>
      <c r="G19" s="46">
        <f t="shared" si="3"/>
        <v>4865380.6899999995</v>
      </c>
    </row>
    <row r="20" spans="1:7" x14ac:dyDescent="0.25">
      <c r="A20" s="76" t="s">
        <v>516</v>
      </c>
      <c r="B20" s="46">
        <v>0</v>
      </c>
      <c r="C20" s="46">
        <v>0</v>
      </c>
      <c r="D20" s="46">
        <v>0</v>
      </c>
      <c r="E20" s="46">
        <v>0</v>
      </c>
      <c r="F20" s="46">
        <v>0</v>
      </c>
      <c r="G20" s="46">
        <f t="shared" si="2"/>
        <v>0</v>
      </c>
    </row>
    <row r="21" spans="1:7" x14ac:dyDescent="0.25">
      <c r="A21" s="76" t="s">
        <v>379</v>
      </c>
      <c r="B21" s="46">
        <v>0</v>
      </c>
      <c r="C21" s="46">
        <v>0</v>
      </c>
      <c r="D21" s="46">
        <v>0</v>
      </c>
      <c r="E21" s="46">
        <v>0</v>
      </c>
      <c r="F21" s="46">
        <v>0</v>
      </c>
      <c r="G21" s="46">
        <f t="shared" si="2"/>
        <v>0</v>
      </c>
    </row>
    <row r="22" spans="1:7" x14ac:dyDescent="0.25">
      <c r="A22" s="76" t="s">
        <v>380</v>
      </c>
      <c r="B22" s="46">
        <v>0</v>
      </c>
      <c r="C22" s="46">
        <v>0</v>
      </c>
      <c r="D22" s="46">
        <v>0</v>
      </c>
      <c r="E22" s="46">
        <v>0</v>
      </c>
      <c r="F22" s="46">
        <v>0</v>
      </c>
      <c r="G22" s="46">
        <f t="shared" si="2"/>
        <v>0</v>
      </c>
    </row>
    <row r="23" spans="1:7" x14ac:dyDescent="0.25">
      <c r="A23" s="76" t="s">
        <v>381</v>
      </c>
      <c r="B23" s="46">
        <v>0</v>
      </c>
      <c r="C23" s="46">
        <v>0</v>
      </c>
      <c r="D23" s="46">
        <v>0</v>
      </c>
      <c r="E23" s="46">
        <v>0</v>
      </c>
      <c r="F23" s="46">
        <v>0</v>
      </c>
      <c r="G23" s="46">
        <f t="shared" si="2"/>
        <v>0</v>
      </c>
    </row>
    <row r="24" spans="1:7" x14ac:dyDescent="0.25">
      <c r="A24" s="76" t="s">
        <v>517</v>
      </c>
      <c r="B24" s="46">
        <v>0</v>
      </c>
      <c r="C24" s="46">
        <v>0</v>
      </c>
      <c r="D24" s="46">
        <v>0</v>
      </c>
      <c r="E24" s="46">
        <v>0</v>
      </c>
      <c r="F24" s="46">
        <v>0</v>
      </c>
      <c r="G24" s="46">
        <f t="shared" si="2"/>
        <v>0</v>
      </c>
    </row>
    <row r="25" spans="1:7" x14ac:dyDescent="0.25">
      <c r="A25" s="76" t="s">
        <v>382</v>
      </c>
      <c r="B25" s="46">
        <v>8269236.96</v>
      </c>
      <c r="C25" s="46">
        <v>438937.05000000005</v>
      </c>
      <c r="D25" s="46">
        <v>8708174.0099999998</v>
      </c>
      <c r="E25" s="46">
        <v>3842793.3200000003</v>
      </c>
      <c r="F25" s="46">
        <v>3842793.3200000003</v>
      </c>
      <c r="G25" s="46">
        <f t="shared" si="2"/>
        <v>4865380.6899999995</v>
      </c>
    </row>
    <row r="26" spans="1:7" x14ac:dyDescent="0.25">
      <c r="A26" s="76" t="s">
        <v>383</v>
      </c>
      <c r="B26" s="46">
        <v>0</v>
      </c>
      <c r="C26" s="46">
        <v>0</v>
      </c>
      <c r="D26" s="46">
        <v>0</v>
      </c>
      <c r="E26" s="46">
        <v>0</v>
      </c>
      <c r="F26" s="46">
        <v>0</v>
      </c>
      <c r="G26" s="46">
        <f t="shared" si="2"/>
        <v>0</v>
      </c>
    </row>
    <row r="27" spans="1:7" x14ac:dyDescent="0.25">
      <c r="A27" s="57" t="s">
        <v>384</v>
      </c>
      <c r="B27" s="46">
        <f>SUM(B28:B36)</f>
        <v>0</v>
      </c>
      <c r="C27" s="46">
        <f t="shared" ref="C27:F27" si="4">SUM(C28:C36)</f>
        <v>0</v>
      </c>
      <c r="D27" s="46">
        <f t="shared" si="4"/>
        <v>0</v>
      </c>
      <c r="E27" s="46">
        <f t="shared" si="4"/>
        <v>0</v>
      </c>
      <c r="F27" s="46">
        <f t="shared" si="4"/>
        <v>0</v>
      </c>
      <c r="G27" s="46">
        <f t="shared" si="2"/>
        <v>0</v>
      </c>
    </row>
    <row r="28" spans="1:7" x14ac:dyDescent="0.25">
      <c r="A28" s="79" t="s">
        <v>385</v>
      </c>
      <c r="B28" s="46">
        <v>0</v>
      </c>
      <c r="C28" s="46">
        <v>0</v>
      </c>
      <c r="D28" s="46">
        <v>0</v>
      </c>
      <c r="E28" s="46">
        <v>0</v>
      </c>
      <c r="F28" s="46">
        <v>0</v>
      </c>
      <c r="G28" s="46">
        <f t="shared" si="2"/>
        <v>0</v>
      </c>
    </row>
    <row r="29" spans="1:7" x14ac:dyDescent="0.25">
      <c r="A29" s="76" t="s">
        <v>386</v>
      </c>
      <c r="B29" s="46">
        <v>0</v>
      </c>
      <c r="C29" s="46">
        <v>0</v>
      </c>
      <c r="D29" s="46">
        <v>0</v>
      </c>
      <c r="E29" s="46">
        <v>0</v>
      </c>
      <c r="F29" s="46">
        <v>0</v>
      </c>
      <c r="G29" s="46">
        <f t="shared" si="2"/>
        <v>0</v>
      </c>
    </row>
    <row r="30" spans="1:7" x14ac:dyDescent="0.25">
      <c r="A30" s="76" t="s">
        <v>518</v>
      </c>
      <c r="B30" s="46">
        <v>0</v>
      </c>
      <c r="C30" s="46">
        <v>0</v>
      </c>
      <c r="D30" s="46">
        <v>0</v>
      </c>
      <c r="E30" s="46">
        <v>0</v>
      </c>
      <c r="F30" s="46">
        <v>0</v>
      </c>
      <c r="G30" s="46">
        <f t="shared" si="2"/>
        <v>0</v>
      </c>
    </row>
    <row r="31" spans="1:7" x14ac:dyDescent="0.25">
      <c r="A31" s="76" t="s">
        <v>387</v>
      </c>
      <c r="B31" s="46">
        <v>0</v>
      </c>
      <c r="C31" s="46">
        <v>0</v>
      </c>
      <c r="D31" s="46">
        <v>0</v>
      </c>
      <c r="E31" s="46">
        <v>0</v>
      </c>
      <c r="F31" s="46">
        <v>0</v>
      </c>
      <c r="G31" s="46">
        <f t="shared" si="2"/>
        <v>0</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0</v>
      </c>
      <c r="C34" s="46">
        <v>0</v>
      </c>
      <c r="D34" s="46">
        <v>0</v>
      </c>
      <c r="E34" s="46">
        <v>0</v>
      </c>
      <c r="F34" s="46">
        <v>0</v>
      </c>
      <c r="G34" s="46">
        <f t="shared" si="2"/>
        <v>0</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57" t="s">
        <v>369</v>
      </c>
      <c r="B44" s="46">
        <f>SUM(B45:B52)</f>
        <v>0</v>
      </c>
      <c r="C44" s="46">
        <f t="shared" ref="C44:G44" si="7">SUM(C45:C52)</f>
        <v>0</v>
      </c>
      <c r="D44" s="46">
        <f t="shared" si="7"/>
        <v>0</v>
      </c>
      <c r="E44" s="46">
        <f t="shared" si="7"/>
        <v>0</v>
      </c>
      <c r="F44" s="46">
        <f t="shared" si="7"/>
        <v>0</v>
      </c>
      <c r="G44" s="46">
        <f t="shared" si="7"/>
        <v>0</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0</v>
      </c>
      <c r="F47" s="46">
        <v>0</v>
      </c>
      <c r="G47" s="46">
        <f t="shared" si="8"/>
        <v>0</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0</v>
      </c>
      <c r="D51" s="46">
        <v>0</v>
      </c>
      <c r="E51" s="46">
        <v>0</v>
      </c>
      <c r="F51" s="46">
        <v>0</v>
      </c>
      <c r="G51" s="46">
        <f t="shared" si="8"/>
        <v>0</v>
      </c>
    </row>
    <row r="52" spans="1:7" x14ac:dyDescent="0.25">
      <c r="A52" s="79" t="s">
        <v>377</v>
      </c>
      <c r="B52" s="46">
        <v>0</v>
      </c>
      <c r="C52" s="46">
        <v>0</v>
      </c>
      <c r="D52" s="46">
        <v>0</v>
      </c>
      <c r="E52" s="46">
        <v>0</v>
      </c>
      <c r="F52" s="46">
        <v>0</v>
      </c>
      <c r="G52" s="46">
        <f t="shared" si="8"/>
        <v>0</v>
      </c>
    </row>
    <row r="53" spans="1:7" x14ac:dyDescent="0.25">
      <c r="A53" s="57" t="s">
        <v>378</v>
      </c>
      <c r="B53" s="46">
        <f>SUM(B54:B60)</f>
        <v>0</v>
      </c>
      <c r="C53" s="46">
        <f t="shared" ref="C53:G53" si="9">SUM(C54:C60)</f>
        <v>0</v>
      </c>
      <c r="D53" s="46">
        <f t="shared" si="9"/>
        <v>0</v>
      </c>
      <c r="E53" s="46">
        <f t="shared" si="9"/>
        <v>0</v>
      </c>
      <c r="F53" s="46">
        <f t="shared" si="9"/>
        <v>0</v>
      </c>
      <c r="G53" s="46">
        <f t="shared" si="9"/>
        <v>0</v>
      </c>
    </row>
    <row r="54" spans="1:7" x14ac:dyDescent="0.25">
      <c r="A54" s="79" t="s">
        <v>516</v>
      </c>
      <c r="B54" s="46">
        <v>0</v>
      </c>
      <c r="C54" s="46">
        <v>0</v>
      </c>
      <c r="D54" s="46">
        <v>0</v>
      </c>
      <c r="E54" s="46">
        <v>0</v>
      </c>
      <c r="F54" s="46">
        <v>0</v>
      </c>
      <c r="G54" s="46">
        <f t="shared" si="8"/>
        <v>0</v>
      </c>
    </row>
    <row r="55" spans="1:7" x14ac:dyDescent="0.25">
      <c r="A55" s="79" t="s">
        <v>379</v>
      </c>
      <c r="B55" s="46">
        <v>0</v>
      </c>
      <c r="C55" s="46">
        <v>0</v>
      </c>
      <c r="D55" s="46">
        <v>0</v>
      </c>
      <c r="E55" s="46">
        <v>0</v>
      </c>
      <c r="F55" s="46">
        <v>0</v>
      </c>
      <c r="G55" s="46">
        <f t="shared" si="8"/>
        <v>0</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0</v>
      </c>
      <c r="D60" s="46">
        <v>0</v>
      </c>
      <c r="E60" s="46">
        <v>0</v>
      </c>
      <c r="F60" s="46">
        <v>0</v>
      </c>
      <c r="G60" s="46">
        <f t="shared" si="8"/>
        <v>0</v>
      </c>
    </row>
    <row r="61" spans="1:7" x14ac:dyDescent="0.25">
      <c r="A61" s="57" t="s">
        <v>384</v>
      </c>
      <c r="B61" s="46">
        <f>SUM(B62:B70)</f>
        <v>0</v>
      </c>
      <c r="C61" s="46">
        <f t="shared" ref="C61:G61" si="10">SUM(C62:C70)</f>
        <v>0</v>
      </c>
      <c r="D61" s="46">
        <f t="shared" si="10"/>
        <v>0</v>
      </c>
      <c r="E61" s="46">
        <f t="shared" si="10"/>
        <v>0</v>
      </c>
      <c r="F61" s="46">
        <f t="shared" si="10"/>
        <v>0</v>
      </c>
      <c r="G61" s="46">
        <f t="shared" si="10"/>
        <v>0</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0</v>
      </c>
      <c r="D65" s="46">
        <v>0</v>
      </c>
      <c r="E65" s="46">
        <v>0</v>
      </c>
      <c r="F65" s="46">
        <v>0</v>
      </c>
      <c r="G65" s="46">
        <f t="shared" si="8"/>
        <v>0</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0</v>
      </c>
      <c r="D68" s="46">
        <v>0</v>
      </c>
      <c r="E68" s="46">
        <v>0</v>
      </c>
      <c r="F68" s="46">
        <v>0</v>
      </c>
      <c r="G68" s="46">
        <f t="shared" si="8"/>
        <v>0</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8269236.96</v>
      </c>
      <c r="C77" s="4">
        <f t="shared" ref="C77:G77" si="12">C43+C9</f>
        <v>438937.05000000005</v>
      </c>
      <c r="D77" s="4">
        <f t="shared" si="12"/>
        <v>8708174.0099999998</v>
      </c>
      <c r="E77" s="4">
        <f t="shared" si="12"/>
        <v>3842793.3200000003</v>
      </c>
      <c r="F77" s="4">
        <f t="shared" si="12"/>
        <v>3842793.3200000003</v>
      </c>
      <c r="G77" s="4">
        <f t="shared" si="12"/>
        <v>4865380.6899999995</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SISTEMA PARA EL DESARROLLO INTEGRAL DE LA FAMILIA DEL MUNICIPIO DE TARIMORO, GTO.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30 DE JUNIO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6080223.1099999985</v>
      </c>
      <c r="C9" s="119">
        <f t="shared" ref="C9:G9" si="0">SUM(C10,C11,C12,C15,C16,C19)</f>
        <v>6.7075234255753458E-12</v>
      </c>
      <c r="D9" s="119">
        <f t="shared" si="0"/>
        <v>6080223.1099999985</v>
      </c>
      <c r="E9" s="119">
        <f t="shared" si="0"/>
        <v>2522956.9600000009</v>
      </c>
      <c r="F9" s="119">
        <f t="shared" si="0"/>
        <v>2522956.9600000009</v>
      </c>
      <c r="G9" s="119">
        <f t="shared" si="0"/>
        <v>3557266.1499999976</v>
      </c>
    </row>
    <row r="10" spans="1:7" x14ac:dyDescent="0.25">
      <c r="A10" s="57" t="s">
        <v>513</v>
      </c>
      <c r="B10" s="73">
        <v>6080223.1099999985</v>
      </c>
      <c r="C10" s="73">
        <v>6.7075234255753458E-12</v>
      </c>
      <c r="D10" s="73">
        <v>6080223.1099999985</v>
      </c>
      <c r="E10" s="73">
        <v>2522956.9600000009</v>
      </c>
      <c r="F10" s="73">
        <v>2522956.9600000009</v>
      </c>
      <c r="G10" s="74">
        <f>D10-E10</f>
        <v>3557266.1499999976</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7" t="s">
        <v>513</v>
      </c>
      <c r="B22" s="73">
        <v>0</v>
      </c>
      <c r="C22" s="73">
        <v>0</v>
      </c>
      <c r="D22" s="73">
        <v>0</v>
      </c>
      <c r="E22" s="73">
        <v>0</v>
      </c>
      <c r="F22" s="73">
        <v>0</v>
      </c>
      <c r="G22" s="74">
        <f t="shared" ref="G22:G31" si="5">D22-E22</f>
        <v>0</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6080223.1099999985</v>
      </c>
      <c r="C33" s="37">
        <f t="shared" ref="C33:G33" si="8">C21+C9</f>
        <v>6.7075234255753458E-12</v>
      </c>
      <c r="D33" s="37">
        <f t="shared" si="8"/>
        <v>6080223.1099999985</v>
      </c>
      <c r="E33" s="37">
        <f t="shared" si="8"/>
        <v>2522956.9600000009</v>
      </c>
      <c r="F33" s="37">
        <f t="shared" si="8"/>
        <v>2522956.9600000009</v>
      </c>
      <c r="G33" s="37">
        <f t="shared" si="8"/>
        <v>3557266.1499999976</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Evil Panda</cp:lastModifiedBy>
  <dcterms:created xsi:type="dcterms:W3CDTF">2023-03-16T22:14:51Z</dcterms:created>
  <dcterms:modified xsi:type="dcterms:W3CDTF">2025-07-03T17:41:17Z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