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E:\cta.publicatrim3-2025\"/>
    </mc:Choice>
  </mc:AlternateContent>
  <xr:revisionPtr revIDLastSave="0" documentId="13_ncr:1_{61579216-21C5-4C5B-B1BA-BB298E16F7D3}" xr6:coauthVersionLast="47" xr6:coauthVersionMax="47" xr10:uidLastSave="{00000000-0000-0000-0000-000000000000}"/>
  <bookViews>
    <workbookView xWindow="-120" yWindow="-120" windowWidth="29040" windowHeight="15720" xr2:uid="{00000000-000D-0000-FFFF-FFFF00000000}"/>
  </bookViews>
  <sheets>
    <sheet name="VHP" sheetId="1" r:id="rId1"/>
  </sheets>
  <definedNames>
    <definedName name="_xlnm._FilterDatabase" localSheetId="0" hidden="1">VHP!$A$2:$F$38</definedName>
    <definedName name="_xlnm.Print_Area" localSheetId="0">VHP!$A$1:$F$50</definedName>
  </definedNames>
  <calcPr calcId="18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34" i="1" l="1"/>
  <c r="C27" i="1"/>
  <c r="F36" i="1"/>
  <c r="F35" i="1"/>
  <c r="F32" i="1"/>
  <c r="F31" i="1"/>
  <c r="F30" i="1"/>
  <c r="F29" i="1"/>
  <c r="F28" i="1"/>
  <c r="D27" i="1"/>
  <c r="F25" i="1"/>
  <c r="F24" i="1"/>
  <c r="F23" i="1"/>
  <c r="B22" i="1"/>
  <c r="F22" i="1" s="1"/>
  <c r="F18" i="1"/>
  <c r="F17" i="1"/>
  <c r="E16" i="1"/>
  <c r="F14" i="1"/>
  <c r="F13" i="1"/>
  <c r="F12" i="1"/>
  <c r="F11" i="1"/>
  <c r="F10" i="1"/>
  <c r="D9" i="1"/>
  <c r="D20" i="1" s="1"/>
  <c r="C9" i="1"/>
  <c r="C20" i="1" s="1"/>
  <c r="F7" i="1"/>
  <c r="F6" i="1"/>
  <c r="F5" i="1"/>
  <c r="B4" i="1"/>
  <c r="F4" i="1" s="1"/>
  <c r="F16" i="1" l="1"/>
  <c r="E20" i="1"/>
  <c r="F27" i="1"/>
  <c r="C38" i="1"/>
  <c r="D38" i="1"/>
  <c r="B20" i="1"/>
  <c r="B38" i="1" s="1"/>
  <c r="E38" i="1"/>
  <c r="F9" i="1"/>
  <c r="F20" i="1" s="1"/>
  <c r="F34" i="1"/>
  <c r="F38" i="1" l="1"/>
</calcChain>
</file>

<file path=xl/sharedStrings.xml><?xml version="1.0" encoding="utf-8"?>
<sst xmlns="http://schemas.openxmlformats.org/spreadsheetml/2006/main" count="42" uniqueCount="32">
  <si>
    <t>Aportaciones</t>
  </si>
  <si>
    <t>Reservas</t>
  </si>
  <si>
    <t>Rectificaciones de Resultados de Ejercicios Anteriores</t>
  </si>
  <si>
    <t>Concepto</t>
  </si>
  <si>
    <t>Donaciones de Capital</t>
  </si>
  <si>
    <t>Exceso o Insuficiencia en la Actualización de la Hacienda Pública / Patrimonio</t>
  </si>
  <si>
    <t>Actualización de la Hacienda Pública/Patrimonio</t>
  </si>
  <si>
    <t>Resultados del Ejercicio (Ahorro/Desahorro)</t>
  </si>
  <si>
    <t>Resultados de Ejercicios Anteriores</t>
  </si>
  <si>
    <t>Resultado por Posición Monetaria</t>
  </si>
  <si>
    <t>Resultado por Tenencia de Activos no Monetarios</t>
  </si>
  <si>
    <t>Hacienda Pública / Patrimonio Generado de Ejercicios Anteriores</t>
  </si>
  <si>
    <t>Total</t>
  </si>
  <si>
    <t>Bajo protesta de decir verdad declaramos que los Estados Financieros y sus notas, son razonablemente correctos y son responsabilidad del emisor.</t>
  </si>
  <si>
    <t>Revalúos</t>
  </si>
  <si>
    <t>Hacienda Pública / Patrimonio Generado del Ejercicio</t>
  </si>
  <si>
    <t>Hacienda Pública / Patrimonio Contribuido</t>
  </si>
  <si>
    <t>Hacienda Pública/Patrimonio Neto Final de 2024</t>
  </si>
  <si>
    <t>Hacienda Pública/Patrimonio Contribuido Neto de 2024</t>
  </si>
  <si>
    <t>Hacienda Pública/Patrimonio Generado Neto de 2024</t>
  </si>
  <si>
    <t>Exceso o Insuficiencia en la Actualización de la Hacienda Pública/Patrimonio Neto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</si>
  <si>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</si>
  <si>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</si>
  <si>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</si>
  <si>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</si>
  <si>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TARIMORO, GTO.
ESTADO DE VARIACION EN LA HACIENDA PÚBLICA
 DEL 01 DE ENERO DEL 2025 AL 30 DE SEPTIEMBRE DEL 2025
(Cifras en pesos)</t>
  </si>
  <si>
    <t>________________________________________</t>
  </si>
  <si>
    <t>__________________________________________</t>
  </si>
  <si>
    <t>ING. ERICK DAVID MARTINEZ TIRADO</t>
  </si>
  <si>
    <t>C.P. IRMA DAMAYANTY MARTINEZ MONDRAGON</t>
  </si>
  <si>
    <t>DIRECTOR DEL SMDIF TARIMORO</t>
  </si>
  <si>
    <t>ADMINISTRADORA DEL SMDIF TARIMORO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</si>
</sst>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2]* #,##0.00_-;\-[$€-2]* #,##0.00_-;_-[$€-2]* &quot;-&quot;??_-"/>
    <numFmt numFmtId="165" formatCode="General_)"/>
    <numFmt numFmtId="166" formatCode="0_ ;\-0\ "/>
    <numFmt numFmtId="167" formatCode="0.00_ ;\-0.00\ "/>
  </numFmts>
  <fonts count="9" x14ac:knownFonts="1">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5">
    <xf numFmtId="0" fontId="0" fillId="0" borderId="0"/>
    <xf numFmtId="165" fontId="4" fillId="0" borderId="0"/>
    <xf numFmtId="164" fontId="4"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4" fontId="4" fillId="0" borderId="0" applyFont="0" applyFill="0" applyBorder="0" applyAlignment="0" applyProtection="0"/>
    <xf numFmtId="0" fontId="8"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xf numFmtId="0" fontId="8"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23">
    <xf numFmtId="0" fontId="0" fillId="0" borderId="0" xfId="0"/>
    <xf numFmtId="0" fontId="6" fillId="0" borderId="0" xfId="9" applyFont="1" applyAlignment="1">
      <alignment vertical="top" wrapText="1"/>
    </xf>
    <xf numFmtId="4" fontId="6" fillId="0" borderId="0" xfId="9" applyNumberFormat="1" applyFont="1" applyAlignment="1">
      <alignment vertical="top"/>
    </xf>
    <xf numFmtId="4" fontId="6" fillId="0" borderId="0" xfId="9" applyNumberFormat="1" applyFont="1" applyAlignment="1" applyProtection="1">
      <alignment vertical="top"/>
      <protection locked="0"/>
    </xf>
    <xf numFmtId="0" fontId="6" fillId="0" borderId="0" xfId="9" applyFont="1" applyAlignment="1" applyProtection="1">
      <alignment vertical="top"/>
      <protection locked="0"/>
    </xf>
    <xf numFmtId="0" fontId="6" fillId="0" borderId="0" xfId="9" applyFont="1" applyAlignment="1" applyProtection="1">
      <alignment vertical="top" wrapText="1"/>
      <protection locked="0"/>
    </xf>
    <xf numFmtId="0" fontId="5" fillId="0" borderId="4" xfId="9" applyFont="1" applyBorder="1" applyAlignment="1">
      <alignment horizontal="center" vertical="center" wrapText="1"/>
    </xf>
    <xf numFmtId="166" fontId="6" fillId="0" borderId="4" xfId="3" applyNumberFormat="1" applyFont="1" applyBorder="1" applyAlignment="1">
      <alignment horizontal="center" vertical="center" wrapText="1"/>
    </xf>
    <xf numFmtId="4" fontId="5" fillId="0" borderId="4" xfId="9" applyNumberFormat="1" applyFont="1" applyBorder="1" applyProtection="1">
      <protection locked="0"/>
    </xf>
    <xf numFmtId="0" fontId="6" fillId="0" borderId="4" xfId="9" applyFont="1" applyBorder="1" applyAlignment="1">
      <alignment horizontal="left" vertical="top" wrapText="1" indent="2"/>
    </xf>
    <xf numFmtId="4" fontId="6" fillId="0" borderId="4" xfId="9" applyNumberFormat="1" applyFont="1" applyBorder="1" applyProtection="1">
      <protection locked="0"/>
    </xf>
    <xf numFmtId="0" fontId="6" fillId="0" borderId="4" xfId="9" applyFont="1" applyBorder="1" applyAlignment="1">
      <alignment horizontal="left" vertical="top" wrapText="1" indent="1"/>
    </xf>
    <xf numFmtId="0" fontId="5" fillId="0" borderId="4" xfId="9" applyFont="1" applyBorder="1" applyAlignment="1">
      <alignment vertical="top" wrapText="1"/>
    </xf>
    <xf numFmtId="4" fontId="6" fillId="0" borderId="4" xfId="9" applyNumberFormat="1" applyFont="1" applyBorder="1" applyAlignment="1" applyProtection="1">
      <alignment vertical="top"/>
      <protection locked="0"/>
    </xf>
    <xf numFmtId="4" fontId="5" fillId="0" borderId="4" xfId="9" applyNumberFormat="1" applyFont="1" applyBorder="1" applyAlignment="1" applyProtection="1">
      <alignment vertical="center"/>
      <protection locked="0"/>
    </xf>
    <xf numFmtId="0" fontId="4" fillId="0" borderId="0" xfId="9" applyAlignment="1" applyProtection="1">
      <alignment horizontal="left" vertical="top" indent="1"/>
      <protection locked="0"/>
    </xf>
    <xf numFmtId="167" fontId="6" fillId="0" borderId="4" xfId="3" applyNumberFormat="1" applyFont="1" applyBorder="1" applyAlignment="1">
      <alignment horizontal="right" vertical="center" wrapText="1"/>
    </xf>
    <xf numFmtId="0" fontId="5" fillId="0" borderId="4" xfId="9" applyFont="1" applyBorder="1" applyAlignment="1">
      <alignment horizontal="left" vertical="top" wrapText="1" indent="1"/>
    </xf>
    <xf numFmtId="0" fontId="5" fillId="2" borderId="4" xfId="9" applyFont="1" applyFill="1" applyBorder="1" applyAlignment="1">
      <alignment horizontal="center" vertical="center" wrapText="1"/>
    </xf>
    <xf numFmtId="166" fontId="5" fillId="2" borderId="4" xfId="29" applyNumberFormat="1" applyFont="1" applyFill="1" applyBorder="1" applyAlignment="1">
      <alignment horizontal="center" vertical="center" wrapText="1"/>
    </xf>
    <xf numFmtId="0" fontId="5" fillId="2" borderId="2" xfId="9" applyFont="1" applyFill="1" applyBorder="1" applyAlignment="1" applyProtection="1">
      <alignment horizontal="center" vertical="center" wrapText="1"/>
      <protection locked="0"/>
    </xf>
    <xf numFmtId="0" fontId="5" fillId="2" borderId="1" xfId="9" applyFont="1" applyFill="1" applyBorder="1" applyAlignment="1" applyProtection="1">
      <alignment horizontal="center" vertical="center" wrapText="1"/>
      <protection locked="0"/>
    </xf>
    <xf numFmtId="0" fontId="5" fillId="2" borderId="3" xfId="9" applyFont="1" applyFill="1" applyBorder="1" applyAlignment="1" applyProtection="1">
      <alignment horizontal="center" vertical="center" wrapText="1"/>
      <protection locked="0"/>
    </xf>
  </cellXfs>
  <cellStyles count="35">
    <cellStyle name="=C:\WINNT\SYSTEM32\COMMAND.COM" xfId="1" xr:uid="{00000000-0005-0000-0000-000000000000}"/>
    <cellStyle name="Euro" xfId="2" xr:uid="{00000000-0005-0000-0000-000001000000}"/>
    <cellStyle name="Millares 2" xfId="3" xr:uid="{00000000-0005-0000-0000-000002000000}"/>
    <cellStyle name="Millares 2 2" xfId="4" xr:uid="{00000000-0005-0000-0000-000003000000}"/>
    <cellStyle name="Millares 2 3" xfId="5" xr:uid="{00000000-0005-0000-0000-000004000000}"/>
    <cellStyle name="Millares 2 4" xfId="17" xr:uid="{00000000-0005-0000-0000-000005000000}"/>
    <cellStyle name="Millares 2 5" xfId="23" xr:uid="{00000000-0005-0000-0000-000006000000}"/>
    <cellStyle name="Millares 2 6" xfId="29" xr:uid="{00000000-0005-0000-0000-000007000000}"/>
    <cellStyle name="Millares 3" xfId="6" xr:uid="{00000000-0005-0000-0000-000008000000}"/>
    <cellStyle name="Millares 3 2" xfId="18" xr:uid="{00000000-0005-0000-0000-000009000000}"/>
    <cellStyle name="Millares 3 3" xfId="24" xr:uid="{00000000-0005-0000-0000-00000A000000}"/>
    <cellStyle name="Millares 3 4" xfId="30" xr:uid="{00000000-0005-0000-0000-00000B000000}"/>
    <cellStyle name="Moneda 2" xfId="7" xr:uid="{00000000-0005-0000-0000-00000C000000}"/>
    <cellStyle name="Normal" xfId="0" builtinId="0"/>
    <cellStyle name="Normal 2" xfId="8" xr:uid="{00000000-0005-0000-0000-00000E000000}"/>
    <cellStyle name="Normal 2 2" xfId="9" xr:uid="{00000000-0005-0000-0000-00000F000000}"/>
    <cellStyle name="Normal 2 3" xfId="19" xr:uid="{00000000-0005-0000-0000-000010000000}"/>
    <cellStyle name="Normal 2 4" xfId="25" xr:uid="{00000000-0005-0000-0000-000011000000}"/>
    <cellStyle name="Normal 2 5" xfId="31" xr:uid="{00000000-0005-0000-0000-000012000000}"/>
    <cellStyle name="Normal 3" xfId="10" xr:uid="{00000000-0005-0000-0000-000013000000}"/>
    <cellStyle name="Normal 3 2" xfId="20" xr:uid="{00000000-0005-0000-0000-000014000000}"/>
    <cellStyle name="Normal 3 3" xfId="26" xr:uid="{00000000-0005-0000-0000-000015000000}"/>
    <cellStyle name="Normal 3 4" xfId="32" xr:uid="{00000000-0005-0000-0000-000016000000}"/>
    <cellStyle name="Normal 4" xfId="11" xr:uid="{00000000-0005-0000-0000-000017000000}"/>
    <cellStyle name="Normal 4 2" xfId="12" xr:uid="{00000000-0005-0000-0000-000018000000}"/>
    <cellStyle name="Normal 5" xfId="13" xr:uid="{00000000-0005-0000-0000-000019000000}"/>
    <cellStyle name="Normal 5 2" xfId="14" xr:uid="{00000000-0005-0000-0000-00001A000000}"/>
    <cellStyle name="Normal 6" xfId="15" xr:uid="{00000000-0005-0000-0000-00001B000000}"/>
    <cellStyle name="Normal 6 2" xfId="16" xr:uid="{00000000-0005-0000-0000-00001C000000}"/>
    <cellStyle name="Normal 6 2 2" xfId="22" xr:uid="{00000000-0005-0000-0000-00001D000000}"/>
    <cellStyle name="Normal 6 2 3" xfId="28" xr:uid="{00000000-0005-0000-0000-00001E000000}"/>
    <cellStyle name="Normal 6 2 4" xfId="34" xr:uid="{00000000-0005-0000-0000-00001F000000}"/>
    <cellStyle name="Normal 6 3" xfId="21" xr:uid="{00000000-0005-0000-0000-000020000000}"/>
    <cellStyle name="Normal 6 4" xfId="27" xr:uid="{00000000-0005-0000-0000-000021000000}"/>
    <cellStyle name="Normal 6 5" xfId="33"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9"/>
  <sheetViews>
    <sheetView tabSelected="1" topLeftCell="A22" zoomScaleNormal="100" workbookViewId="0">
      <selection activeCell="A42" sqref="A42:D49"/>
    </sheetView>
  </sheetViews>
  <sheetFormatPr baseColWidth="10" defaultRowHeight="11.25" x14ac:dyDescent="0.2"/>
  <cols>
    <col min="1" max="1" width="62" style="5" customWidth="1"/>
    <col min="2" max="5" width="20.83203125" style="3" customWidth="1"/>
    <col min="6" max="6" width="18.33203125" style="3" customWidth="1"/>
    <col min="7" max="16384" width="12" style="4"/>
  </cols>
  <sheetData>
    <row r="1" spans="1:6" ht="45" customHeight="1" x14ac:dyDescent="0.2">
      <c r="A1" s="20" t="s">
        <v>25</v>
      </c>
      <c r="B1" s="21"/>
      <c r="C1" s="21"/>
      <c r="D1" s="21"/>
      <c r="E1" s="21"/>
      <c r="F1" s="22"/>
    </row>
    <row r="2" spans="1:6" s="5" customFormat="1" ht="60.75" customHeight="1" x14ac:dyDescent="0.2">
      <c r="A2" s="18" t="s">
        <v>3</v>
      </c>
      <c r="B2" s="19" t="s">
        <v>16</v>
      </c>
      <c r="C2" s="19" t="s">
        <v>11</v>
      </c>
      <c r="D2" s="19" t="s">
        <v>15</v>
      </c>
      <c r="E2" s="19" t="s">
        <v>5</v>
      </c>
      <c r="F2" s="19" t="s">
        <v>12</v>
      </c>
    </row>
    <row r="3" spans="1:6" s="5" customFormat="1" ht="11.25" customHeight="1" x14ac:dyDescent="0.2">
      <c r="A3" s="6"/>
      <c r="B3" s="7"/>
      <c r="C3" s="7"/>
      <c r="D3" s="7"/>
      <c r="E3" s="7"/>
      <c r="F3" s="7"/>
    </row>
    <row r="4" spans="1:6" ht="11.25" customHeight="1" x14ac:dyDescent="0.2">
      <c r="A4" s="17" t="s">
        <v>18</v>
      </c>
      <c r="B4" s="8">
        <f>SUM(B5:B7)</f>
        <v>1539401.78</v>
      </c>
      <c r="C4" s="7"/>
      <c r="D4" s="7"/>
      <c r="E4" s="7"/>
      <c r="F4" s="8">
        <f>SUM(B4:E4)</f>
        <v>1539401.78</v>
      </c>
    </row>
    <row r="5" spans="1:6" ht="11.25" customHeight="1" x14ac:dyDescent="0.2">
      <c r="A5" s="9" t="s">
        <v>0</v>
      </c>
      <c r="B5" s="10">
        <v>0</v>
      </c>
      <c r="C5" s="7"/>
      <c r="D5" s="7"/>
      <c r="E5" s="7"/>
      <c r="F5" s="8">
        <f>SUM(B5:E5)</f>
        <v>0</v>
      </c>
    </row>
    <row r="6" spans="1:6" ht="11.25" customHeight="1" x14ac:dyDescent="0.2">
      <c r="A6" s="9" t="s">
        <v>4</v>
      </c>
      <c r="B6" s="10">
        <v>0</v>
      </c>
      <c r="C6" s="7"/>
      <c r="D6" s="7"/>
      <c r="E6" s="7"/>
      <c r="F6" s="8">
        <f t="shared" ref="F6:F36" si="0">SUM(B6:E6)</f>
        <v>0</v>
      </c>
    </row>
    <row r="7" spans="1:6" ht="11.25" customHeight="1" x14ac:dyDescent="0.2">
      <c r="A7" s="9" t="s">
        <v>6</v>
      </c>
      <c r="B7" s="10">
        <v>1539401.78</v>
      </c>
      <c r="C7" s="7"/>
      <c r="D7" s="7"/>
      <c r="E7" s="7"/>
      <c r="F7" s="8">
        <f t="shared" si="0"/>
        <v>1539401.78</v>
      </c>
    </row>
    <row r="8" spans="1:6" ht="11.25" customHeight="1" x14ac:dyDescent="0.2">
      <c r="A8" s="11"/>
      <c r="B8" s="7"/>
      <c r="C8" s="7"/>
      <c r="D8" s="7"/>
      <c r="E8" s="7"/>
      <c r="F8" s="8"/>
    </row>
    <row r="9" spans="1:6" ht="11.25" customHeight="1" x14ac:dyDescent="0.2">
      <c r="A9" s="17" t="s">
        <v>19</v>
      </c>
      <c r="B9" s="7"/>
      <c r="C9" s="8">
        <f>SUM(C10:C14)</f>
        <v>5776892.2699999996</v>
      </c>
      <c r="D9" s="8">
        <f>SUM(D10:D14)</f>
        <v>247706.66</v>
      </c>
      <c r="E9" s="7"/>
      <c r="F9" s="8">
        <f t="shared" si="0"/>
        <v>6024598.9299999997</v>
      </c>
    </row>
    <row r="10" spans="1:6" ht="11.25" customHeight="1" x14ac:dyDescent="0.2">
      <c r="A10" s="9" t="s">
        <v>7</v>
      </c>
      <c r="B10" s="7"/>
      <c r="C10" s="10"/>
      <c r="D10" s="10">
        <v>247706.66</v>
      </c>
      <c r="E10" s="7"/>
      <c r="F10" s="8">
        <f t="shared" si="0"/>
        <v>247706.66</v>
      </c>
    </row>
    <row r="11" spans="1:6" ht="11.25" customHeight="1" x14ac:dyDescent="0.2">
      <c r="A11" s="9" t="s">
        <v>8</v>
      </c>
      <c r="B11" s="7"/>
      <c r="C11" s="10">
        <v>5776892.2699999996</v>
      </c>
      <c r="D11" s="10"/>
      <c r="E11" s="7"/>
      <c r="F11" s="8">
        <f t="shared" si="0"/>
        <v>5776892.2699999996</v>
      </c>
    </row>
    <row r="12" spans="1:6" ht="11.25" customHeight="1" x14ac:dyDescent="0.2">
      <c r="A12" s="9" t="s">
        <v>14</v>
      </c>
      <c r="B12" s="7"/>
      <c r="C12" s="10">
        <v>0</v>
      </c>
      <c r="D12" s="7"/>
      <c r="E12" s="7"/>
      <c r="F12" s="8">
        <f t="shared" si="0"/>
        <v>0</v>
      </c>
    </row>
    <row r="13" spans="1:6" ht="11.25" customHeight="1" x14ac:dyDescent="0.2">
      <c r="A13" s="9" t="s">
        <v>1</v>
      </c>
      <c r="B13" s="7"/>
      <c r="C13" s="10">
        <v>0</v>
      </c>
      <c r="D13" s="7"/>
      <c r="E13" s="7"/>
      <c r="F13" s="8">
        <f t="shared" si="0"/>
        <v>0</v>
      </c>
    </row>
    <row r="14" spans="1:6" ht="11.25" customHeight="1" x14ac:dyDescent="0.2">
      <c r="A14" s="9" t="s">
        <v>2</v>
      </c>
      <c r="B14" s="7"/>
      <c r="C14" s="10">
        <v>0</v>
      </c>
      <c r="D14" s="7"/>
      <c r="E14" s="7"/>
      <c r="F14" s="8">
        <f t="shared" si="0"/>
        <v>0</v>
      </c>
    </row>
    <row r="15" spans="1:6" ht="11.25" customHeight="1" x14ac:dyDescent="0.2">
      <c r="A15" s="11"/>
      <c r="B15" s="7"/>
      <c r="C15" s="7"/>
      <c r="D15" s="7"/>
      <c r="E15" s="7"/>
      <c r="F15" s="8"/>
    </row>
    <row r="16" spans="1:6" ht="22.5" x14ac:dyDescent="0.2">
      <c r="A16" s="17" t="s">
        <v>20</v>
      </c>
      <c r="B16" s="7"/>
      <c r="C16" s="8"/>
      <c r="D16" s="7"/>
      <c r="E16" s="8">
        <f>SUM(E17:E18)</f>
        <v>-383</v>
      </c>
      <c r="F16" s="8">
        <f t="shared" si="0"/>
        <v>-383</v>
      </c>
    </row>
    <row r="17" spans="1:7" ht="11.25" customHeight="1" x14ac:dyDescent="0.2">
      <c r="A17" s="9" t="s">
        <v>9</v>
      </c>
      <c r="B17" s="7"/>
      <c r="C17" s="7"/>
      <c r="D17" s="7"/>
      <c r="E17" s="10">
        <v>-383</v>
      </c>
      <c r="F17" s="8">
        <f t="shared" si="0"/>
        <v>-383</v>
      </c>
    </row>
    <row r="18" spans="1:7" ht="11.25" customHeight="1" x14ac:dyDescent="0.2">
      <c r="A18" s="9" t="s">
        <v>10</v>
      </c>
      <c r="B18" s="7"/>
      <c r="C18" s="7"/>
      <c r="D18" s="7"/>
      <c r="E18" s="10">
        <v>0</v>
      </c>
      <c r="F18" s="8">
        <f t="shared" si="0"/>
        <v>0</v>
      </c>
    </row>
    <row r="19" spans="1:7" ht="11.25" customHeight="1" x14ac:dyDescent="0.2">
      <c r="A19" s="11"/>
      <c r="B19" s="7"/>
      <c r="C19" s="7"/>
      <c r="D19" s="7"/>
      <c r="E19" s="7"/>
      <c r="F19" s="8"/>
    </row>
    <row r="20" spans="1:7" ht="11.25" customHeight="1" x14ac:dyDescent="0.2">
      <c r="A20" s="17" t="s">
        <v>17</v>
      </c>
      <c r="B20" s="8">
        <f>B4+B9+B16</f>
        <v>1539401.78</v>
      </c>
      <c r="C20" s="8">
        <f>C4+C9+C16</f>
        <v>5776892.2699999996</v>
      </c>
      <c r="D20" s="8">
        <f>D4+D9+D16</f>
        <v>247706.66</v>
      </c>
      <c r="E20" s="8">
        <f>E4+E9+E16</f>
        <v>-383</v>
      </c>
      <c r="F20" s="8">
        <f>F4+F9+F16</f>
        <v>7563617.71</v>
      </c>
      <c r="G20" s="3"/>
    </row>
    <row r="21" spans="1:7" ht="11.25" customHeight="1" x14ac:dyDescent="0.2">
      <c r="A21" s="12"/>
      <c r="B21" s="7"/>
      <c r="C21" s="7"/>
      <c r="D21" s="7"/>
      <c r="E21" s="7"/>
      <c r="F21" s="8"/>
    </row>
    <row r="22" spans="1:7" ht="22.5" x14ac:dyDescent="0.2">
      <c r="A22" s="17" t="s">
        <v>21</v>
      </c>
      <c r="B22" s="8">
        <f>SUM(B23:B25)</f>
        <v>0</v>
      </c>
      <c r="C22" s="7"/>
      <c r="D22" s="7"/>
      <c r="E22" s="7"/>
      <c r="F22" s="8">
        <f t="shared" si="0"/>
        <v>0</v>
      </c>
    </row>
    <row r="23" spans="1:7" ht="11.25" customHeight="1" x14ac:dyDescent="0.2">
      <c r="A23" s="9" t="s">
        <v>0</v>
      </c>
      <c r="B23" s="10">
        <v>0</v>
      </c>
      <c r="C23" s="7"/>
      <c r="D23" s="7"/>
      <c r="E23" s="7"/>
      <c r="F23" s="8">
        <f t="shared" si="0"/>
        <v>0</v>
      </c>
    </row>
    <row r="24" spans="1:7" ht="11.25" customHeight="1" x14ac:dyDescent="0.2">
      <c r="A24" s="9" t="s">
        <v>4</v>
      </c>
      <c r="B24" s="10">
        <v>0</v>
      </c>
      <c r="C24" s="7"/>
      <c r="D24" s="7"/>
      <c r="E24" s="7"/>
      <c r="F24" s="8">
        <f t="shared" si="0"/>
        <v>0</v>
      </c>
    </row>
    <row r="25" spans="1:7" ht="11.25" customHeight="1" x14ac:dyDescent="0.2">
      <c r="A25" s="9" t="s">
        <v>6</v>
      </c>
      <c r="B25" s="10">
        <v>0</v>
      </c>
      <c r="C25" s="7"/>
      <c r="D25" s="7"/>
      <c r="E25" s="7"/>
      <c r="F25" s="8">
        <f t="shared" si="0"/>
        <v>0</v>
      </c>
    </row>
    <row r="26" spans="1:7" ht="11.25" customHeight="1" x14ac:dyDescent="0.2">
      <c r="A26" s="11"/>
      <c r="B26" s="7"/>
      <c r="C26" s="7"/>
      <c r="D26" s="7"/>
      <c r="E26" s="7"/>
      <c r="F26" s="8"/>
    </row>
    <row r="27" spans="1:7" ht="22.5" x14ac:dyDescent="0.2">
      <c r="A27" s="17" t="s">
        <v>22</v>
      </c>
      <c r="B27" s="7"/>
      <c r="C27" s="8">
        <f>SUM(C28:C32)</f>
        <v>247706.66</v>
      </c>
      <c r="D27" s="8">
        <f>SUM(D28:D32)</f>
        <v>-148167.70000000001</v>
      </c>
      <c r="E27" s="7"/>
      <c r="F27" s="8">
        <f t="shared" si="0"/>
        <v>99538.959999999992</v>
      </c>
    </row>
    <row r="28" spans="1:7" ht="11.25" customHeight="1" x14ac:dyDescent="0.2">
      <c r="A28" s="9" t="s">
        <v>7</v>
      </c>
      <c r="B28" s="7"/>
      <c r="C28" s="7"/>
      <c r="D28" s="10">
        <v>99538.96</v>
      </c>
      <c r="E28" s="7"/>
      <c r="F28" s="8">
        <f t="shared" si="0"/>
        <v>99538.96</v>
      </c>
    </row>
    <row r="29" spans="1:7" ht="11.25" customHeight="1" x14ac:dyDescent="0.2">
      <c r="A29" s="9" t="s">
        <v>8</v>
      </c>
      <c r="B29" s="7"/>
      <c r="C29" s="10">
        <v>247706.66</v>
      </c>
      <c r="D29" s="13">
        <v>-247706.66</v>
      </c>
      <c r="E29" s="7"/>
      <c r="F29" s="8">
        <f t="shared" si="0"/>
        <v>0</v>
      </c>
    </row>
    <row r="30" spans="1:7" ht="11.25" customHeight="1" x14ac:dyDescent="0.2">
      <c r="A30" s="9" t="s">
        <v>14</v>
      </c>
      <c r="B30" s="7"/>
      <c r="C30" s="7"/>
      <c r="D30" s="13">
        <v>0</v>
      </c>
      <c r="E30" s="7"/>
      <c r="F30" s="8">
        <f t="shared" si="0"/>
        <v>0</v>
      </c>
    </row>
    <row r="31" spans="1:7" ht="11.25" customHeight="1" x14ac:dyDescent="0.2">
      <c r="A31" s="9" t="s">
        <v>1</v>
      </c>
      <c r="B31" s="7"/>
      <c r="C31" s="7"/>
      <c r="D31" s="13">
        <v>0</v>
      </c>
      <c r="E31" s="7"/>
      <c r="F31" s="8">
        <f t="shared" si="0"/>
        <v>0</v>
      </c>
    </row>
    <row r="32" spans="1:7" ht="11.25" customHeight="1" x14ac:dyDescent="0.2">
      <c r="A32" s="9" t="s">
        <v>2</v>
      </c>
      <c r="B32" s="7"/>
      <c r="C32" s="7"/>
      <c r="D32" s="13">
        <v>0</v>
      </c>
      <c r="E32" s="7"/>
      <c r="F32" s="8">
        <f t="shared" si="0"/>
        <v>0</v>
      </c>
    </row>
    <row r="33" spans="1:6" ht="11.25" customHeight="1" x14ac:dyDescent="0.2">
      <c r="A33" s="11"/>
      <c r="B33" s="7"/>
      <c r="C33" s="7"/>
      <c r="D33" s="7"/>
      <c r="E33" s="7"/>
      <c r="F33" s="8"/>
    </row>
    <row r="34" spans="1:6" ht="22.5" x14ac:dyDescent="0.2">
      <c r="A34" s="17" t="s">
        <v>23</v>
      </c>
      <c r="B34" s="7"/>
      <c r="C34" s="16"/>
      <c r="D34" s="7"/>
      <c r="E34" s="16">
        <f>E35+E36</f>
        <v>0</v>
      </c>
      <c r="F34" s="8">
        <f t="shared" si="0"/>
        <v>0</v>
      </c>
    </row>
    <row r="35" spans="1:6" ht="11.25" customHeight="1" x14ac:dyDescent="0.2">
      <c r="A35" s="9" t="s">
        <v>9</v>
      </c>
      <c r="B35" s="7"/>
      <c r="C35" s="10"/>
      <c r="D35" s="7"/>
      <c r="E35" s="10">
        <v>0</v>
      </c>
      <c r="F35" s="8">
        <f t="shared" si="0"/>
        <v>0</v>
      </c>
    </row>
    <row r="36" spans="1:6" ht="11.25" customHeight="1" x14ac:dyDescent="0.2">
      <c r="A36" s="9" t="s">
        <v>10</v>
      </c>
      <c r="B36" s="7"/>
      <c r="C36" s="10">
        <v>0</v>
      </c>
      <c r="D36" s="7"/>
      <c r="E36" s="10">
        <v>0</v>
      </c>
      <c r="F36" s="8">
        <f t="shared" si="0"/>
        <v>0</v>
      </c>
    </row>
    <row r="37" spans="1:6" ht="11.25" customHeight="1" x14ac:dyDescent="0.2">
      <c r="A37" s="11"/>
      <c r="B37" s="7"/>
      <c r="C37" s="7"/>
      <c r="D37" s="7"/>
      <c r="E37" s="7"/>
      <c r="F37" s="8"/>
    </row>
    <row r="38" spans="1:6" ht="11.25" customHeight="1" x14ac:dyDescent="0.2">
      <c r="A38" s="17" t="s">
        <v>24</v>
      </c>
      <c r="B38" s="14">
        <f>B20+B22+B27+B34</f>
        <v>1539401.78</v>
      </c>
      <c r="C38" s="14">
        <f t="shared" ref="C38:F38" si="1">C20+C22+C27+C34</f>
        <v>6024598.9299999997</v>
      </c>
      <c r="D38" s="14">
        <f t="shared" si="1"/>
        <v>99538.959999999992</v>
      </c>
      <c r="E38" s="14">
        <f t="shared" si="1"/>
        <v>-383</v>
      </c>
      <c r="F38" s="14">
        <f t="shared" si="1"/>
        <v>7663156.6699999999</v>
      </c>
    </row>
    <row r="39" spans="1:6" x14ac:dyDescent="0.2">
      <c r="A39" s="1"/>
      <c r="B39" s="2"/>
      <c r="C39" s="2"/>
      <c r="D39" s="2"/>
      <c r="E39" s="2"/>
      <c r="F39" s="2"/>
    </row>
    <row r="40" spans="1:6" ht="12.75" x14ac:dyDescent="0.2">
      <c r="A40" s="15" t="s">
        <v>13</v>
      </c>
    </row>
    <row r="42" spans="1:6" x14ac:dyDescent="0.2">
      <c r="A42" s="4"/>
      <c r="B42" s="4"/>
      <c r="C42" s="4"/>
      <c r="D42" s="4"/>
    </row>
    <row r="43" spans="1:6" x14ac:dyDescent="0.2">
      <c r="A43" s="4" t="s">
        <v>26</v>
      </c>
      <c r="B43" s="4" t="s">
        <v>27</v>
      </c>
      <c r="C43" s="4"/>
      <c r="D43" s="4"/>
    </row>
    <row r="44" spans="1:6" x14ac:dyDescent="0.2">
      <c r="A44" s="4" t="s">
        <v>28</v>
      </c>
      <c r="B44" s="4" t="s">
        <v>29</v>
      </c>
      <c r="C44" s="4"/>
      <c r="D44" s="4"/>
    </row>
    <row r="45" spans="1:6" x14ac:dyDescent="0.2">
      <c r="A45" s="4" t="s">
        <v>30</v>
      </c>
      <c r="B45" s="4" t="s">
        <v>31</v>
      </c>
      <c r="C45" s="4"/>
      <c r="D45" s="4"/>
    </row>
    <row r="46" spans="1:6" x14ac:dyDescent="0.2">
      <c r="A46" s="4"/>
      <c r="B46" s="4"/>
      <c r="C46" s="4"/>
      <c r="D46" s="4"/>
    </row>
    <row r="47" spans="1:6" x14ac:dyDescent="0.2">
      <c r="A47" s="4"/>
      <c r="B47" s="4"/>
      <c r="C47" s="4"/>
      <c r="D47" s="4"/>
    </row>
    <row r="48" spans="1:6" x14ac:dyDescent="0.2">
      <c r="A48" s="4"/>
      <c r="B48" s="4"/>
      <c r="C48" s="4"/>
      <c r="D48" s="4"/>
    </row>
    <row r="49" spans="2:2" x14ac:dyDescent="0.2">
      <c r="B49" s="5"/>
    </row>
  </sheetData>
  <sheetProtection formatCells="0" formatColumns="0" formatRows="0" autoFilter="0"/>
  <mergeCells count="1">
    <mergeCell ref="A1:F1"/>
  </mergeCells>
  <pageMargins left="0.25" right="0.25" top="0.75" bottom="0.75" header="0.3" footer="0.3"/>
  <pageSetup scale="7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B9FA32-31FB-4381-9AC8-D1DE6F0FE7A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A253613-DBE0-472C-842F-DD28FC079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EE917B0-7513-4FDF-9A8B-82DC639799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VHP</vt:lpstr>
      <vt:lpstr>VHP!Área_de_impresión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Evil Panda</cp:lastModifiedBy>
  <cp:lastPrinted>2025-10-03T16:37:12Z</cp:lastPrinted>
  <dcterms:created xsi:type="dcterms:W3CDTF">2012-12-11T20:30:33Z</dcterms:created>
  <dcterms:modified xsi:type="dcterms:W3CDTF">2025-10-03T16:37:13Z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