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SEVAC2022BUENO\SEVACTRIM42022\CTAPUBLICA\"/>
    </mc:Choice>
  </mc:AlternateContent>
  <bookViews>
    <workbookView xWindow="-120" yWindow="-120" windowWidth="20730" windowHeight="11040" activeTab="1"/>
  </bookViews>
  <sheets>
    <sheet name="CRI-COG" sheetId="2" r:id="rId1"/>
    <sheet name="CFF" sheetId="3" r:id="rId2"/>
  </sheets>
  <definedNames>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C41" i="3" s="1"/>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H44" i="3" s="1"/>
  <c r="E14" i="3"/>
  <c r="E44" i="3" s="1"/>
  <c r="H13" i="3"/>
  <c r="H43" i="3" s="1"/>
  <c r="E13" i="3"/>
  <c r="E43" i="3" s="1"/>
  <c r="H12" i="3"/>
  <c r="H42" i="3" s="1"/>
  <c r="E12" i="3"/>
  <c r="G11" i="3"/>
  <c r="F11" i="3"/>
  <c r="D11" i="3"/>
  <c r="C11" i="3"/>
  <c r="H10" i="3"/>
  <c r="E10" i="3"/>
  <c r="E40" i="3" s="1"/>
  <c r="H9" i="3"/>
  <c r="H39" i="3" s="1"/>
  <c r="E9" i="3"/>
  <c r="E39" i="3" s="1"/>
  <c r="H8" i="3"/>
  <c r="E8" i="3"/>
  <c r="H7" i="3"/>
  <c r="E7" i="3"/>
  <c r="H6" i="3"/>
  <c r="E6" i="3"/>
  <c r="E36" i="3" s="1"/>
  <c r="H5" i="3"/>
  <c r="E5" i="3"/>
  <c r="H4" i="3"/>
  <c r="E4" i="3"/>
  <c r="E34" i="3" s="1"/>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F30" i="3" l="1"/>
  <c r="E42" i="3"/>
  <c r="H40" i="3"/>
  <c r="H38" i="3"/>
  <c r="E38" i="3"/>
  <c r="H36" i="3"/>
  <c r="H35" i="3"/>
  <c r="E35" i="3"/>
  <c r="H34" i="3"/>
  <c r="H41" i="3"/>
  <c r="H37" i="3"/>
  <c r="E37" i="3"/>
  <c r="G24" i="2"/>
  <c r="C33" i="3"/>
  <c r="C45" i="3" s="1"/>
  <c r="G33" i="3"/>
  <c r="D33" i="3"/>
  <c r="F24" i="2"/>
  <c r="D41" i="3"/>
  <c r="F41" i="3"/>
  <c r="E41" i="3"/>
  <c r="G41" i="3"/>
  <c r="F33" i="3"/>
  <c r="D15" i="3"/>
  <c r="H11" i="3"/>
  <c r="G30" i="3"/>
  <c r="E11" i="3"/>
  <c r="C15" i="3"/>
  <c r="G15" i="3"/>
  <c r="F15" i="3"/>
  <c r="H3" i="3"/>
  <c r="H18" i="3"/>
  <c r="C30" i="3"/>
  <c r="D30" i="3"/>
  <c r="H26" i="3"/>
  <c r="E18" i="3"/>
  <c r="C24" i="2"/>
  <c r="H3" i="2"/>
  <c r="E3" i="2"/>
  <c r="E14" i="2"/>
  <c r="H14" i="2"/>
  <c r="D24" i="2"/>
  <c r="E26" i="3"/>
  <c r="E3" i="3"/>
  <c r="E33" i="3" l="1"/>
  <c r="E45" i="3" s="1"/>
  <c r="H33" i="3"/>
  <c r="H45" i="3" s="1"/>
  <c r="F45" i="3"/>
  <c r="G45" i="3"/>
  <c r="D45" i="3"/>
  <c r="H15" i="3"/>
  <c r="E15" i="3"/>
  <c r="E30" i="3"/>
  <c r="H30" i="3"/>
  <c r="H24" i="2"/>
  <c r="E24" i="2"/>
</calcChain>
</file>

<file path=xl/sharedStrings.xml><?xml version="1.0" encoding="utf-8"?>
<sst xmlns="http://schemas.openxmlformats.org/spreadsheetml/2006/main" count="113" uniqueCount="58">
  <si>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</si>
  <si>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</si>
  <si>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</si>
  <si>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</si>
  <si>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</si>
  <si>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</si>
  <si>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</si>
  <si>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</si>
  <si>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</si>
  <si>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</si>
  <si>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</si>
  <si>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</si>
  <si>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</si>
  <si>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</si>
  <si>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</si>
  <si>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</si>
  <si>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</si>
  <si>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</si>
  <si>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</si>
  <si>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</si>
  <si>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</si>
  <si>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</si>
  <si>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</si>
  <si>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</si>
  <si>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</si>
  <si>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</si>
  <si>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</si>
  <si>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</si>
  <si>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</si>
  <si>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</si>
  <si>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</si>
  <si>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</si>
  <si>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</si>
  <si>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</si>
  <si>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</si>
  <si>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</si>
  <si>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</si>
  <si>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</si>
  <si>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</si>
  <si>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</si>
  <si>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</si>
  <si>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</si>
  <si>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</si>
  <si>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</si>
  <si>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</si>
  <si>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</si>
  <si>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</si>
  <si>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</si>
  <si>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</si>
  <si>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SISTEMA PARA EL DESARROLLO INTEGRAL DE LA FAMILIA DEL MUNICIPIO DE TARIMORO, GTO.
FLUJO DE FONDOS 
 DEL 01 DE ENERO AL 31 DE DICIEMBRE DEL 2022</t>
  </si>
  <si>
    <t>Bajo protesta de decir verdad declaramos que los Estados Financieros y sus notas, son razonablemente correctos y son responsabilidad del emisor.</t>
  </si>
  <si>
    <t>FIRMA</t>
  </si>
  <si>
    <t>__________________________________</t>
  </si>
  <si>
    <t>DIRECTOR DEL SMDIF</t>
  </si>
  <si>
    <t xml:space="preserve">ADMINISTRADORA DEL SMDIF </t>
  </si>
  <si>
    <t>ING. JOSE ANTONIO HERNANDEZ CANEDO</t>
  </si>
  <si>
    <t>LIC. IRMA DAMAYANTY MARTINEZ MONDRAGON</t>
  </si>
  <si>
    <t>Nombre del ente público
Flujo de Fondos (Rubro y Capítulo)
Del 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</si>
</sst>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6" fillId="0" borderId="0"/>
  </cellStyleXfs>
  <cellXfs count="40">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4" fillId="0" borderId="0" xfId="3" applyFont="1" applyFill="1" applyBorder="1" applyAlignment="1" applyProtection="1">
      <alignment vertical="top"/>
      <protection locked="0"/>
    </xf>
    <xf numFmtId="4" fontId="4" fillId="0" borderId="0" xfId="3" applyNumberFormat="1" applyFont="1" applyFill="1" applyBorder="1" applyAlignment="1" applyProtection="1">
      <alignment vertical="top" wrapText="1"/>
      <protection locked="0"/>
    </xf>
    <xf numFmtId="0" fontId="2" fillId="0" borderId="0" xfId="1" applyFont="1" applyAlignment="1" applyProtection="1">
      <alignment vertical="top"/>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xf numFmtId="0" fontId="6" fillId="0" borderId="0" xfId="3" applyAlignment="1" applyProtection="1">
      <alignment horizontal="center" vertical="top" wrapText="1"/>
      <protection locked="0"/>
    </xf>
  </cellXfs>
  <cellStyles count="4">
    <cellStyle name="Normal" xfId="0" builtinId="0"/>
    <cellStyle name="Normal 2" xfId="1"/>
    <cellStyle name="Normal 2 2" xfId="3"/>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zoomScaleNormal="100" workbookViewId="0">
      <selection activeCell="A2" sqref="A2"/>
    </sheetView>
  </sheetViews>
  <sheetFormatPr baseColWidth="10" defaultColWidth="11.42578125" defaultRowHeight="11.25" x14ac:dyDescent="0.2"/>
  <cols>
    <col min="1" max="1" width="4.85546875" style="1" customWidth="1"/>
    <col min="2" max="2" width="38.42578125" style="1" bestFit="1" customWidth="1"/>
    <col min="3" max="3" width="17.7109375" style="1" customWidth="1"/>
    <col min="4" max="4" width="12.7109375" style="1" customWidth="1"/>
    <col min="5" max="16384" width="11.42578125" style="1"/>
  </cols>
  <sheetData>
    <row r="1" spans="1:8" ht="33.6" customHeight="1" x14ac:dyDescent="0.2">
      <c r="A1" s="36" t="s">
        <v>57</v>
      </c>
      <c r="B1" s="37"/>
      <c r="C1" s="37"/>
      <c r="D1" s="37"/>
      <c r="E1" s="37"/>
      <c r="F1" s="37"/>
      <c r="G1" s="37"/>
      <c r="H1" s="38"/>
    </row>
    <row r="2" spans="1:8" ht="22.5" x14ac:dyDescent="0.2">
      <c r="A2" s="28" t="s">
        <v>0</v>
      </c>
      <c r="B2" s="29" t="s">
        <v>1</v>
      </c>
      <c r="C2" s="30" t="s">
        <v>2</v>
      </c>
      <c r="D2" s="30" t="s">
        <v>3</v>
      </c>
      <c r="E2" s="30" t="s">
        <v>4</v>
      </c>
      <c r="F2" s="30" t="s">
        <v>5</v>
      </c>
      <c r="G2" s="30" t="s">
        <v>6</v>
      </c>
      <c r="H2" s="30" t="s">
        <v>7</v>
      </c>
    </row>
    <row r="3" spans="1:8" x14ac:dyDescent="0.2">
      <c r="A3" s="2"/>
      <c r="B3" s="3" t="s">
        <v>8</v>
      </c>
      <c r="C3" s="4">
        <f>SUM(C4:C13)</f>
        <v>6356520.9699999997</v>
      </c>
      <c r="D3" s="4">
        <f t="shared" ref="D3:H3" si="0">SUM(D4:D13)</f>
        <v>2061374.85</v>
      </c>
      <c r="E3" s="4">
        <f t="shared" si="0"/>
        <v>8417895.8200000003</v>
      </c>
      <c r="F3" s="4">
        <f t="shared" si="0"/>
        <v>7026529.1600000001</v>
      </c>
      <c r="G3" s="4">
        <f t="shared" si="0"/>
        <v>7026529.1600000001</v>
      </c>
      <c r="H3" s="4">
        <f t="shared" si="0"/>
        <v>0</v>
      </c>
    </row>
    <row r="4" spans="1:8" x14ac:dyDescent="0.2">
      <c r="A4" s="5">
        <v>1</v>
      </c>
      <c r="B4" s="6" t="s">
        <v>9</v>
      </c>
      <c r="C4" s="7">
        <v>0</v>
      </c>
      <c r="D4" s="7">
        <v>0</v>
      </c>
      <c r="E4" s="7">
        <v>0</v>
      </c>
      <c r="F4" s="7">
        <v>0</v>
      </c>
      <c r="G4" s="7">
        <v>0</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0</v>
      </c>
      <c r="D7" s="7">
        <v>0</v>
      </c>
      <c r="E7" s="7">
        <v>0</v>
      </c>
      <c r="F7" s="7">
        <v>0</v>
      </c>
      <c r="G7" s="7">
        <v>0</v>
      </c>
      <c r="H7" s="7">
        <f t="shared" si="1"/>
        <v>0</v>
      </c>
    </row>
    <row r="8" spans="1:8" x14ac:dyDescent="0.2">
      <c r="A8" s="5">
        <v>5</v>
      </c>
      <c r="B8" s="6" t="s">
        <v>13</v>
      </c>
      <c r="C8" s="7">
        <v>0</v>
      </c>
      <c r="D8" s="7">
        <v>0</v>
      </c>
      <c r="E8" s="7">
        <v>0</v>
      </c>
      <c r="F8" s="7">
        <v>0</v>
      </c>
      <c r="G8" s="7">
        <v>0</v>
      </c>
      <c r="H8" s="7">
        <f t="shared" si="1"/>
        <v>0</v>
      </c>
    </row>
    <row r="9" spans="1:8" x14ac:dyDescent="0.2">
      <c r="A9" s="5">
        <v>6</v>
      </c>
      <c r="B9" s="6" t="s">
        <v>14</v>
      </c>
      <c r="C9" s="7">
        <v>0</v>
      </c>
      <c r="D9" s="7">
        <v>0</v>
      </c>
      <c r="E9" s="7">
        <v>0</v>
      </c>
      <c r="F9" s="7">
        <v>0</v>
      </c>
      <c r="G9" s="7">
        <v>0</v>
      </c>
      <c r="H9" s="7">
        <f t="shared" si="1"/>
        <v>0</v>
      </c>
    </row>
    <row r="10" spans="1:8" x14ac:dyDescent="0.2">
      <c r="A10" s="5">
        <v>7</v>
      </c>
      <c r="B10" s="6" t="s">
        <v>15</v>
      </c>
      <c r="C10" s="7">
        <v>75000</v>
      </c>
      <c r="D10" s="7">
        <v>75000</v>
      </c>
      <c r="E10" s="7">
        <v>150000</v>
      </c>
      <c r="F10" s="7">
        <v>145189.75</v>
      </c>
      <c r="G10" s="7">
        <v>145189.75</v>
      </c>
      <c r="H10" s="7">
        <f t="shared" si="1"/>
        <v>0</v>
      </c>
    </row>
    <row r="11" spans="1:8" x14ac:dyDescent="0.2">
      <c r="A11" s="5">
        <v>8</v>
      </c>
      <c r="B11" s="6" t="s">
        <v>16</v>
      </c>
      <c r="C11" s="7">
        <v>648000</v>
      </c>
      <c r="D11" s="7">
        <v>393719.2</v>
      </c>
      <c r="E11" s="7">
        <v>1041719.2</v>
      </c>
      <c r="F11" s="7">
        <v>380200.92</v>
      </c>
      <c r="G11" s="7">
        <v>380200.92</v>
      </c>
      <c r="H11" s="7">
        <f t="shared" si="1"/>
        <v>0</v>
      </c>
    </row>
    <row r="12" spans="1:8" x14ac:dyDescent="0.2">
      <c r="A12" s="5">
        <v>9</v>
      </c>
      <c r="B12" s="6" t="s">
        <v>17</v>
      </c>
      <c r="C12" s="7">
        <v>5633520.9699999997</v>
      </c>
      <c r="D12" s="7">
        <v>867617.52</v>
      </c>
      <c r="E12" s="7">
        <v>6501138.4900000002</v>
      </c>
      <c r="F12" s="7">
        <v>6501138.4900000002</v>
      </c>
      <c r="G12" s="7">
        <v>6501138.4900000002</v>
      </c>
      <c r="H12" s="7">
        <f t="shared" si="1"/>
        <v>0</v>
      </c>
    </row>
    <row r="13" spans="1:8" x14ac:dyDescent="0.2">
      <c r="A13" s="8">
        <v>0</v>
      </c>
      <c r="B13" s="6" t="s">
        <v>18</v>
      </c>
      <c r="C13" s="7">
        <v>0</v>
      </c>
      <c r="D13" s="7">
        <v>725038.13</v>
      </c>
      <c r="E13" s="7">
        <v>725038.13</v>
      </c>
      <c r="F13" s="7">
        <v>0</v>
      </c>
      <c r="G13" s="7">
        <v>0</v>
      </c>
      <c r="H13" s="7">
        <f t="shared" si="1"/>
        <v>0</v>
      </c>
    </row>
    <row r="14" spans="1:8" x14ac:dyDescent="0.2">
      <c r="A14" s="5"/>
      <c r="B14" s="9" t="s">
        <v>19</v>
      </c>
      <c r="C14" s="10">
        <f>SUM(C15:C23)</f>
        <v>6356520.9500000002</v>
      </c>
      <c r="D14" s="10">
        <f t="shared" ref="D14:H14" si="2">SUM(D15:D23)</f>
        <v>2061374.7500000002</v>
      </c>
      <c r="E14" s="10">
        <f t="shared" si="2"/>
        <v>8417895.6999999993</v>
      </c>
      <c r="F14" s="10">
        <f t="shared" si="2"/>
        <v>6866052.7499999991</v>
      </c>
      <c r="G14" s="10">
        <f t="shared" si="2"/>
        <v>6866053.1499999994</v>
      </c>
      <c r="H14" s="10">
        <f t="shared" si="2"/>
        <v>-0.40000000002328306</v>
      </c>
    </row>
    <row r="15" spans="1:8" x14ac:dyDescent="0.2">
      <c r="A15" s="8">
        <v>1000</v>
      </c>
      <c r="B15" s="6" t="s">
        <v>20</v>
      </c>
      <c r="C15" s="7">
        <v>4949636.8</v>
      </c>
      <c r="D15" s="7">
        <v>668271.65</v>
      </c>
      <c r="E15" s="7">
        <v>5617908.4499999993</v>
      </c>
      <c r="F15" s="7">
        <v>4537797.95</v>
      </c>
      <c r="G15" s="7">
        <v>4537797.95</v>
      </c>
      <c r="H15" s="7">
        <f t="shared" ref="H15:H23" si="3">+F15-G15</f>
        <v>0</v>
      </c>
    </row>
    <row r="16" spans="1:8" x14ac:dyDescent="0.2">
      <c r="A16" s="5">
        <v>2000</v>
      </c>
      <c r="B16" s="6" t="s">
        <v>21</v>
      </c>
      <c r="C16" s="7">
        <v>542773.75</v>
      </c>
      <c r="D16" s="7">
        <v>483973.66</v>
      </c>
      <c r="E16" s="7">
        <v>1026747.41</v>
      </c>
      <c r="F16" s="7">
        <v>955405.07</v>
      </c>
      <c r="G16" s="7">
        <v>955405.07</v>
      </c>
      <c r="H16" s="7">
        <f t="shared" si="3"/>
        <v>0</v>
      </c>
    </row>
    <row r="17" spans="1:8" x14ac:dyDescent="0.2">
      <c r="A17" s="8">
        <v>3000</v>
      </c>
      <c r="B17" s="6" t="s">
        <v>22</v>
      </c>
      <c r="C17" s="7">
        <v>369774.49</v>
      </c>
      <c r="D17" s="7">
        <v>349401.29000000004</v>
      </c>
      <c r="E17" s="7">
        <v>719175.77999999991</v>
      </c>
      <c r="F17" s="7">
        <v>677864.48</v>
      </c>
      <c r="G17" s="7">
        <v>677864.88</v>
      </c>
      <c r="H17" s="7">
        <f t="shared" si="3"/>
        <v>-0.40000000002328306</v>
      </c>
    </row>
    <row r="18" spans="1:8" x14ac:dyDescent="0.2">
      <c r="A18" s="5">
        <v>4000</v>
      </c>
      <c r="B18" s="6" t="s">
        <v>17</v>
      </c>
      <c r="C18" s="7">
        <v>480000</v>
      </c>
      <c r="D18" s="7">
        <v>139200</v>
      </c>
      <c r="E18" s="7">
        <v>619200</v>
      </c>
      <c r="F18" s="7">
        <v>263398.63</v>
      </c>
      <c r="G18" s="7">
        <v>263398.63</v>
      </c>
      <c r="H18" s="7">
        <f t="shared" si="3"/>
        <v>0</v>
      </c>
    </row>
    <row r="19" spans="1:8" x14ac:dyDescent="0.2">
      <c r="A19" s="8">
        <v>5000</v>
      </c>
      <c r="B19" s="6" t="s">
        <v>23</v>
      </c>
      <c r="C19" s="7">
        <v>14335.91</v>
      </c>
      <c r="D19" s="7">
        <v>40664.089999999997</v>
      </c>
      <c r="E19" s="7">
        <v>55000</v>
      </c>
      <c r="F19" s="7">
        <v>51720.56</v>
      </c>
      <c r="G19" s="7">
        <v>51720.56</v>
      </c>
      <c r="H19" s="7">
        <f t="shared" si="3"/>
        <v>0</v>
      </c>
    </row>
    <row r="20" spans="1:8" x14ac:dyDescent="0.2">
      <c r="A20" s="5">
        <v>6000</v>
      </c>
      <c r="B20" s="6" t="s">
        <v>24</v>
      </c>
      <c r="C20" s="7">
        <v>0</v>
      </c>
      <c r="D20" s="7">
        <v>0</v>
      </c>
      <c r="E20" s="7">
        <v>0</v>
      </c>
      <c r="F20" s="7">
        <v>0</v>
      </c>
      <c r="G20" s="7">
        <v>0</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0</v>
      </c>
      <c r="D22" s="7">
        <v>379864.06</v>
      </c>
      <c r="E22" s="7">
        <v>379864.06</v>
      </c>
      <c r="F22" s="7">
        <v>379866.06</v>
      </c>
      <c r="G22" s="7">
        <v>379866.06</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1.9999999552965164E-2</v>
      </c>
      <c r="D24" s="15">
        <f t="shared" ref="D24:H24" si="4">D3-D14</f>
        <v>9.9999999860301614E-2</v>
      </c>
      <c r="E24" s="15">
        <f t="shared" si="4"/>
        <v>0.12000000104308128</v>
      </c>
      <c r="F24" s="15">
        <f t="shared" si="4"/>
        <v>160476.41000000108</v>
      </c>
      <c r="G24" s="15">
        <f t="shared" si="4"/>
        <v>160476.01000000071</v>
      </c>
      <c r="H24" s="15">
        <f t="shared" si="4"/>
        <v>0.40000000002328306</v>
      </c>
    </row>
    <row r="27" spans="1:8" x14ac:dyDescent="0.2">
      <c r="B27" s="39" t="s">
        <v>50</v>
      </c>
      <c r="C27" s="39"/>
      <c r="D27" s="39"/>
      <c r="E27" s="39"/>
      <c r="F27" s="39"/>
    </row>
    <row r="28" spans="1:8" x14ac:dyDescent="0.2">
      <c r="B28" s="39"/>
      <c r="C28" s="39"/>
      <c r="D28" s="39"/>
      <c r="E28" s="39"/>
      <c r="F28" s="39"/>
    </row>
    <row r="29" spans="1:8" x14ac:dyDescent="0.2">
      <c r="B29" s="33" t="s">
        <v>51</v>
      </c>
      <c r="C29" s="33" t="s">
        <v>51</v>
      </c>
      <c r="D29" s="33"/>
      <c r="E29" s="34"/>
      <c r="F29" s="35"/>
    </row>
    <row r="30" spans="1:8" x14ac:dyDescent="0.2">
      <c r="B30" s="33"/>
      <c r="C30" s="33"/>
      <c r="D30" s="33"/>
      <c r="E30" s="34"/>
      <c r="F30" s="35"/>
    </row>
    <row r="31" spans="1:8" x14ac:dyDescent="0.2">
      <c r="B31" s="33" t="s">
        <v>52</v>
      </c>
      <c r="C31" s="33" t="s">
        <v>52</v>
      </c>
      <c r="D31" s="33"/>
      <c r="E31" s="34"/>
      <c r="F31" s="35"/>
    </row>
    <row r="32" spans="1:8" x14ac:dyDescent="0.2">
      <c r="B32" s="33" t="s">
        <v>53</v>
      </c>
      <c r="C32" s="33" t="s">
        <v>54</v>
      </c>
      <c r="D32" s="33"/>
      <c r="E32" s="34"/>
      <c r="F32" s="35"/>
    </row>
    <row r="33" spans="2:6" x14ac:dyDescent="0.2">
      <c r="B33" s="33" t="s">
        <v>55</v>
      </c>
      <c r="C33" s="33" t="s">
        <v>56</v>
      </c>
      <c r="D33" s="33"/>
      <c r="E33" s="34"/>
      <c r="F33" s="35"/>
    </row>
    <row r="34" spans="2:6" x14ac:dyDescent="0.2">
      <c r="B34" s="35"/>
      <c r="C34" s="35"/>
      <c r="D34" s="35"/>
      <c r="E34" s="35"/>
      <c r="F34" s="35"/>
    </row>
  </sheetData>
  <mergeCells count="2">
    <mergeCell ref="A1:H1"/>
    <mergeCell ref="B27:F28"/>
  </mergeCells>
  <pageMargins left="0.25" right="0.25" top="0.75" bottom="0.75" header="0.3" footer="0.3"/>
  <pageSetup scale="85" fitToHeight="0" orientation="portrait" horizontalDpi="4294967295" verticalDpi="4294967295"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topLeftCell="A34" zoomScaleNormal="100" workbookViewId="0">
      <selection activeCell="E51" sqref="E51"/>
    </sheetView>
  </sheetViews>
  <sheetFormatPr baseColWidth="10" defaultColWidth="11.42578125" defaultRowHeight="11.25" x14ac:dyDescent="0.2"/>
  <cols>
    <col min="1" max="1" width="3.85546875" style="1" customWidth="1"/>
    <col min="2" max="2" width="18.140625" style="1" bestFit="1" customWidth="1"/>
    <col min="3" max="3" width="12.7109375" style="1" customWidth="1"/>
    <col min="4" max="16384" width="11.42578125" style="1"/>
  </cols>
  <sheetData>
    <row r="1" spans="1:8" ht="34.9" customHeight="1" x14ac:dyDescent="0.2">
      <c r="A1" s="36" t="s">
        <v>49</v>
      </c>
      <c r="B1" s="37"/>
      <c r="C1" s="37"/>
      <c r="D1" s="37"/>
      <c r="E1" s="37"/>
      <c r="F1" s="37"/>
      <c r="G1" s="37"/>
      <c r="H1" s="38"/>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6356520.9699999997</v>
      </c>
      <c r="D3" s="16">
        <f t="shared" si="0"/>
        <v>-2061374.8499999999</v>
      </c>
      <c r="E3" s="16">
        <f t="shared" si="0"/>
        <v>4295146.12</v>
      </c>
      <c r="F3" s="16">
        <f t="shared" si="0"/>
        <v>7026529.1600000001</v>
      </c>
      <c r="G3" s="16">
        <f t="shared" si="0"/>
        <v>7026529.1600000001</v>
      </c>
      <c r="H3" s="16">
        <f t="shared" si="0"/>
        <v>0</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6356520.9699999997</v>
      </c>
      <c r="D7" s="7">
        <v>-2061374.8499999999</v>
      </c>
      <c r="E7" s="7">
        <f t="shared" si="1"/>
        <v>4295146.12</v>
      </c>
      <c r="F7" s="7">
        <v>7026529.1600000001</v>
      </c>
      <c r="G7" s="7">
        <v>7026529.1600000001</v>
      </c>
      <c r="H7" s="7">
        <f t="shared" si="2"/>
        <v>0</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6356520.9699999997</v>
      </c>
      <c r="D15" s="24">
        <f t="shared" ref="D15:H15" si="5">D3+D11</f>
        <v>-2061374.8499999999</v>
      </c>
      <c r="E15" s="24">
        <f t="shared" si="5"/>
        <v>4295146.12</v>
      </c>
      <c r="F15" s="24">
        <f t="shared" si="5"/>
        <v>7026529.1600000001</v>
      </c>
      <c r="G15" s="24">
        <f t="shared" si="5"/>
        <v>7026529.1600000001</v>
      </c>
      <c r="H15" s="24">
        <f t="shared" si="5"/>
        <v>0</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6356520.950000002</v>
      </c>
      <c r="D18" s="16">
        <f t="shared" si="6"/>
        <v>-668271.64999999979</v>
      </c>
      <c r="E18" s="16">
        <f t="shared" si="6"/>
        <v>5688249.3000000026</v>
      </c>
      <c r="F18" s="16">
        <f t="shared" si="6"/>
        <v>6866052.7499999991</v>
      </c>
      <c r="G18" s="16">
        <f t="shared" si="6"/>
        <v>6866053.1499999985</v>
      </c>
      <c r="H18" s="16">
        <f t="shared" si="6"/>
        <v>-0.39999999944120646</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0</v>
      </c>
      <c r="D22" s="7">
        <v>0</v>
      </c>
      <c r="E22" s="7">
        <f t="shared" si="7"/>
        <v>0</v>
      </c>
      <c r="F22" s="7">
        <v>0</v>
      </c>
      <c r="G22" s="7">
        <v>0</v>
      </c>
      <c r="H22" s="7">
        <f t="shared" si="8"/>
        <v>0</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6356520.950000002</v>
      </c>
      <c r="D24" s="7">
        <v>-668271.64999999979</v>
      </c>
      <c r="E24" s="7">
        <f t="shared" si="7"/>
        <v>5688249.3000000026</v>
      </c>
      <c r="F24" s="7">
        <v>6866052.7499999991</v>
      </c>
      <c r="G24" s="7">
        <v>6866053.1499999985</v>
      </c>
      <c r="H24" s="7">
        <f t="shared" si="8"/>
        <v>-0.39999999944120646</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6356520.950000002</v>
      </c>
      <c r="D30" s="24">
        <f t="shared" ref="D30:H30" si="11">D18+D26</f>
        <v>-668271.64999999979</v>
      </c>
      <c r="E30" s="24">
        <f t="shared" si="11"/>
        <v>5688249.3000000026</v>
      </c>
      <c r="F30" s="24">
        <f t="shared" si="11"/>
        <v>6866052.7499999991</v>
      </c>
      <c r="G30" s="24">
        <f t="shared" si="11"/>
        <v>6866053.1499999985</v>
      </c>
      <c r="H30" s="24">
        <f t="shared" si="11"/>
        <v>-0.39999999944120646</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1.9999997690320015E-2</v>
      </c>
      <c r="D33" s="16">
        <f t="shared" si="12"/>
        <v>-1393103.2000000002</v>
      </c>
      <c r="E33" s="16">
        <f t="shared" si="12"/>
        <v>-1393103.1800000025</v>
      </c>
      <c r="F33" s="16">
        <f t="shared" si="12"/>
        <v>160476.41000000108</v>
      </c>
      <c r="G33" s="16">
        <f t="shared" si="12"/>
        <v>160476.01000000164</v>
      </c>
      <c r="H33" s="16">
        <f t="shared" si="12"/>
        <v>0.39999999944120646</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6356520.9699999997</v>
      </c>
      <c r="D37" s="7">
        <f t="shared" si="16"/>
        <v>-2061374.8499999999</v>
      </c>
      <c r="E37" s="7">
        <f t="shared" si="16"/>
        <v>4295146.12</v>
      </c>
      <c r="F37" s="7">
        <f t="shared" si="16"/>
        <v>7026529.1600000001</v>
      </c>
      <c r="G37" s="7">
        <f t="shared" si="16"/>
        <v>7026529.1600000001</v>
      </c>
      <c r="H37" s="7">
        <f t="shared" si="16"/>
        <v>0</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-6356520.950000002</v>
      </c>
      <c r="D39" s="7">
        <f t="shared" si="18"/>
        <v>668271.64999999979</v>
      </c>
      <c r="E39" s="7">
        <f t="shared" si="18"/>
        <v>-5688249.3000000026</v>
      </c>
      <c r="F39" s="7">
        <f t="shared" si="18"/>
        <v>-6866052.7499999991</v>
      </c>
      <c r="G39" s="7">
        <f t="shared" si="18"/>
        <v>-6866053.1499999985</v>
      </c>
      <c r="H39" s="7">
        <f t="shared" si="18"/>
        <v>0.39999999944120646</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1.9999997690320015E-2</v>
      </c>
      <c r="D45" s="24">
        <f t="shared" ref="D45:H45" si="24">D33+D41</f>
        <v>-1393103.2000000002</v>
      </c>
      <c r="E45" s="24">
        <f t="shared" si="24"/>
        <v>-1393103.1800000025</v>
      </c>
      <c r="F45" s="24">
        <f t="shared" si="24"/>
        <v>160476.41000000108</v>
      </c>
      <c r="G45" s="24">
        <f t="shared" si="24"/>
        <v>160476.01000000164</v>
      </c>
      <c r="H45" s="24">
        <f t="shared" si="24"/>
        <v>0.39999999944120646</v>
      </c>
    </row>
    <row r="48" spans="1:8" x14ac:dyDescent="0.2">
      <c r="B48" s="39" t="s">
        <v>50</v>
      </c>
      <c r="C48" s="39"/>
      <c r="D48" s="39"/>
      <c r="E48" s="39"/>
      <c r="F48" s="39"/>
    </row>
    <row r="49" spans="2:6" x14ac:dyDescent="0.2">
      <c r="B49" s="39"/>
      <c r="C49" s="39"/>
      <c r="D49" s="39"/>
      <c r="E49" s="39"/>
      <c r="F49" s="39"/>
    </row>
    <row r="50" spans="2:6" x14ac:dyDescent="0.2">
      <c r="B50" s="33" t="s">
        <v>51</v>
      </c>
      <c r="E50" s="34"/>
      <c r="F50" s="33" t="s">
        <v>51</v>
      </c>
    </row>
    <row r="51" spans="2:6" x14ac:dyDescent="0.2">
      <c r="B51" s="33"/>
      <c r="E51" s="34"/>
      <c r="F51" s="33"/>
    </row>
    <row r="52" spans="2:6" x14ac:dyDescent="0.2">
      <c r="B52" s="33" t="s">
        <v>52</v>
      </c>
      <c r="E52" s="34"/>
      <c r="F52" s="33" t="s">
        <v>52</v>
      </c>
    </row>
    <row r="53" spans="2:6" x14ac:dyDescent="0.2">
      <c r="B53" s="33" t="s">
        <v>53</v>
      </c>
      <c r="E53" s="34"/>
      <c r="F53" s="33" t="s">
        <v>54</v>
      </c>
    </row>
    <row r="54" spans="2:6" x14ac:dyDescent="0.2">
      <c r="B54" s="33" t="s">
        <v>55</v>
      </c>
      <c r="E54" s="34"/>
      <c r="F54" s="33" t="s">
        <v>56</v>
      </c>
    </row>
    <row r="55" spans="2:6" x14ac:dyDescent="0.2">
      <c r="B55" s="35"/>
      <c r="C55" s="35"/>
      <c r="D55" s="35"/>
      <c r="E55" s="35"/>
      <c r="F55" s="35"/>
    </row>
  </sheetData>
  <mergeCells count="2">
    <mergeCell ref="A1:H1"/>
    <mergeCell ref="B48:F49"/>
  </mergeCells>
  <pageMargins left="0.25" right="0.25" top="0.75" bottom="0.75" header="0.3" footer="0.3"/>
  <pageSetup fitToHeight="0" orientation="portrait" horizontalDpi="4294967295" verticalDpi="4294967295"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3B987A-06E0-485F-8E78-98D78C855389}">
  <ds:schemaRefs>
    <ds:schemaRef ds:uri="http://schemas.microsoft.com/sharepoint/v3/contenttype/forms"/>
  </ds:schemaRefs>
</ds:datastoreItem>
</file>

<file path=customXml/itemProps2.xml><?xml version="1.0" encoding="utf-8"?>
<ds:datastoreItem xmlns:ds="http://schemas.openxmlformats.org/officeDocument/2006/customXml" ds:itemID="{8B6E4816-5D89-40D0-B7C2-BDF71B2B489D}">
  <ds:schemaRefs>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server-dif</cp:lastModifiedBy>
  <cp:revision/>
  <cp:lastPrinted>2023-01-09T16:50:10Z</cp:lastPrinted>
  <dcterms:created xsi:type="dcterms:W3CDTF">2017-12-20T04:54:53Z</dcterms:created>
  <dcterms:modified xsi:type="dcterms:W3CDTF">2023-01-09T16:50:11Z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